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1730"/>
  </bookViews>
  <sheets>
    <sheet name="Offer w  pic" sheetId="1" r:id="rId1"/>
    <sheet name="Pivot" sheetId="2" r:id="rId2"/>
  </sheets>
  <definedNames>
    <definedName name="_xlnm._FilterDatabase" localSheetId="0" hidden="1">'Offer w  pic'!$F$24:$AY$668</definedName>
    <definedName name="qtyconf1">'Offer w  pic'!$BH$26,'Offer w  pic'!$BH$28,'Offer w  pic'!$BH$30,'Offer w  pic'!$BH$32,'Offer w  pic'!$BH$34,'Offer w  pic'!$BH$36,'Offer w  pic'!$BH$38,'Offer w  pic'!$BH$40,'Offer w  pic'!$BH$42,'Offer w  pic'!$BH$44,'Offer w  pic'!$BH$46,'Offer w  pic'!$BH$48,'Offer w  pic'!$BH$50,'Offer w  pic'!$BH$52,'Offer w  pic'!$BH$54,'Offer w  pic'!$BH$56,'Offer w  pic'!$BH$58,'Offer w  pic'!$BH$60,'Offer w  pic'!$BH$62,'Offer w  pic'!$BH$64,'Offer w  pic'!$BH$66,'Offer w  pic'!$BH$68,'Offer w  pic'!$BH$70,'Offer w  pic'!$BH$72,'Offer w  pic'!$BH$74,'Offer w  pic'!$BH$76,'Offer w  pic'!$BH$78,'Offer w  pic'!$BH$80,'Offer w  pic'!$BH$82,'Offer w  pic'!$BH$84,'Offer w  pic'!$BH$86,'Offer w  pic'!$BH$88,'Offer w  pic'!$BH$90,'Offer w  pic'!$BH$92,'Offer w  pic'!$BH$94,'Offer w  pic'!$BH$96,'Offer w  pic'!$BH$98,'Offer w  pic'!$BH$100,'Offer w  pic'!$BH$102,'Offer w  pic'!$BH$104,'Offer w  pic'!$BH$106,'Offer w  pic'!$BH$108,'Offer w  pic'!$BH$110,'Offer w  pic'!$BH$112,'Offer w  pic'!$BH$114,'Offer w  pic'!$BH$116,'Offer w  pic'!$BH$118,'Offer w  pic'!$BH$120,'Offer w  pic'!$BH$122,'Offer w  pic'!$BH$124,'Offer w  pic'!$BH$126,'Offer w  pic'!$BH$128,'Offer w  pic'!$BH$130,'Offer w  pic'!$BH$132,'Offer w  pic'!$BH$134,'Offer w  pic'!$BH$136,'Offer w  pic'!$BH$138,'Offer w  pic'!$BH$140,'Offer w  pic'!$BH$142,'Offer w  pic'!$BH$144,'Offer w  pic'!$BH$146,'Offer w  pic'!$BH$148,'Offer w  pic'!$BH$150,'Offer w  pic'!$BH$152,'Offer w  pic'!$BH$154,'Offer w  pic'!$BH$156,'Offer w  pic'!$BH$158,'Offer w  pic'!$BH$160,'Offer w  pic'!$BH$162,'Offer w  pic'!$BH$164,'Offer w  pic'!$BH$166,'Offer w  pic'!$BH$168,'Offer w  pic'!$BH$170,'Offer w  pic'!$BH$172,'Offer w  pic'!$BH$174,'Offer w  pic'!$BH$176,'Offer w  pic'!$BH$178,'Offer w  pic'!$BH$180,'Offer w  pic'!$BH$182,'Offer w  pic'!$BH$184,'Offer w  pic'!$BH$186,'Offer w  pic'!$BH$188,'Offer w  pic'!$BH$190,'Offer w  pic'!$BH$192,'Offer w  pic'!$BH$194,'Offer w  pic'!$BH$196,'Offer w  pic'!$BH$198,'Offer w  pic'!$BH$200,'Offer w  pic'!$BH$202,'Offer w  pic'!$BH$204,'Offer w  pic'!$BH$206,'Offer w  pic'!$BH$208,'Offer w  pic'!$BH$210,'Offer w  pic'!$BH$212,'Offer w  pic'!$BH$214,'Offer w  pic'!$BH$216,'Offer w  pic'!$BH$218,'Offer w  pic'!$BH$220,'Offer w  pic'!$BH$222,'Offer w  pic'!$BH$224,'Offer w  pic'!$BH$226,'Offer w  pic'!$BH$228,'Offer w  pic'!$BH$230,'Offer w  pic'!$BH$232,'Offer w  pic'!$BH$234,'Offer w  pic'!$BH$236,'Offer w  pic'!$BH$238,'Offer w  pic'!$BH$240,'Offer w  pic'!$BH$242,'Offer w  pic'!$BH$244,'Offer w  pic'!$BH$246,'Offer w  pic'!$BH$248,'Offer w  pic'!$BH$250,'Offer w  pic'!$BH$252,'Offer w  pic'!$BH$254,'Offer w  pic'!$BH$256,'Offer w  pic'!$BH$258,'Offer w  pic'!$BH$260,'Offer w  pic'!$BH$262,'Offer w  pic'!$BH$264,'Offer w  pic'!$BH$266,'Offer w  pic'!$BH$268,'Offer w  pic'!$BH$270,'Offer w  pic'!$BH$272,'Offer w  pic'!$BH$274,'Offer w  pic'!$BH$276,'Offer w  pic'!$BH$278,'Offer w  pic'!$BH$280,'Offer w  pic'!$BH$282,'Offer w  pic'!$BH$284,'Offer w  pic'!$BH$286,'Offer w  pic'!$BH$288,'Offer w  pic'!$BH$290,'Offer w  pic'!$BH$292,'Offer w  pic'!$BH$294,'Offer w  pic'!$BH$296,'Offer w  pic'!$BH$298,'Offer w  pic'!$BH$300,'Offer w  pic'!$BH$302,'Offer w  pic'!$BH$304,'Offer w  pic'!$BH$306,'Offer w  pic'!$BH$308,'Offer w  pic'!$BH$310,'Offer w  pic'!$BH$312,'Offer w  pic'!$BH$314,'Offer w  pic'!$BH$316,'Offer w  pic'!$BH$318,'Offer w  pic'!$BH$320,'Offer w  pic'!$BH$322,'Offer w  pic'!$BH$324,'Offer w  pic'!$BH$326,'Offer w  pic'!$BH$328,'Offer w  pic'!$BH$330,'Offer w  pic'!$BH$332,'Offer w  pic'!$BH$334,'Offer w  pic'!$BH$336,'Offer w  pic'!$BH$338,'Offer w  pic'!$BH$340,'Offer w  pic'!$BH$342,'Offer w  pic'!$BH$344,'Offer w  pic'!$BH$346,'Offer w  pic'!$BH$348,'Offer w  pic'!$BH$350,'Offer w  pic'!$BH$352,'Offer w  pic'!$BH$354,'Offer w  pic'!$BH$356,'Offer w  pic'!$BH$358,'Offer w  pic'!$BH$360,'Offer w  pic'!$BH$362,'Offer w  pic'!$BH$364,'Offer w  pic'!$BH$366,'Offer w  pic'!$BH$368,'Offer w  pic'!$BH$370,'Offer w  pic'!$BH$372,'Offer w  pic'!$BH$374,'Offer w  pic'!$BH$376,'Offer w  pic'!$BH$378,'Offer w  pic'!$BH$380,'Offer w  pic'!$BH$382,'Offer w  pic'!$BH$384,'Offer w  pic'!$BH$386,'Offer w  pic'!$BH$388,'Offer w  pic'!$BH$390,'Offer w  pic'!$BH$392,'Offer w  pic'!$BH$394,'Offer w  pic'!$BH$396,'Offer w  pic'!$BH$398,'Offer w  pic'!$BH$400,'Offer w  pic'!$BH$402,'Offer w  pic'!$BH$404,'Offer w  pic'!$BH$406,'Offer w  pic'!$BH$408,'Offer w  pic'!$BH$410,'Offer w  pic'!$BH$412,'Offer w  pic'!$BH$414,'Offer w  pic'!$BH$416,'Offer w  pic'!$BH$418,'Offer w  pic'!$BH$420,'Offer w  pic'!$BH$422,'Offer w  pic'!$BH$424,'Offer w  pic'!$BH$426,'Offer w  pic'!$BH$428,'Offer w  pic'!$BH$430,'Offer w  pic'!$BH$432,'Offer w  pic'!$BH$434,'Offer w  pic'!$BH$436,'Offer w  pic'!$BH$438,'Offer w  pic'!$BH$440,'Offer w  pic'!$BH$442,'Offer w  pic'!$BH$444,'Offer w  pic'!$BH$446,'Offer w  pic'!$BH$448,'Offer w  pic'!$BH$450,'Offer w  pic'!$BH$452,'Offer w  pic'!$BH$454,'Offer w  pic'!$BH$456,'Offer w  pic'!$BH$458,'Offer w  pic'!$BH$460,'Offer w  pic'!$BH$462,'Offer w  pic'!$BH$464,'Offer w  pic'!$BH$466,'Offer w  pic'!$BH$468,'Offer w  pic'!$BH$470,'Offer w  pic'!$BH$472,'Offer w  pic'!$BH$474,'Offer w  pic'!$BH$476,'Offer w  pic'!$BH$478,'Offer w  pic'!$BH$480,'Offer w  pic'!$BH$482,'Offer w  pic'!$BH$484,'Offer w  pic'!$BH$486,'Offer w  pic'!$BH$488,'Offer w  pic'!$BH$490,'Offer w  pic'!$BH$492,'Offer w  pic'!$BH$494,'Offer w  pic'!$BH$496,'Offer w  pic'!$BH$498,'Offer w  pic'!$BH$500,'Offer w  pic'!$BH$502,'Offer w  pic'!$BH$504,'Offer w  pic'!$BH$506,'Offer w  pic'!$BH$508,'Offer w  pic'!$BH$510,'Offer w  pic'!$BH$512,'Offer w  pic'!$BH$514,'Offer w  pic'!$BH$516,'Offer w  pic'!$BH$518,'Offer w  pic'!$BH$520,'Offer w  pic'!$BH$522,'Offer w  pic'!$BH$524,'Offer w  pic'!$BH$526,'Offer w  pic'!$BH$528,'Offer w  pic'!$BH$530,'Offer w  pic'!$BH$532,'Offer w  pic'!$BH$534,'Offer w  pic'!$BH$536,'Offer w  pic'!$BH$538,'Offer w  pic'!$BH$540,'Offer w  pic'!$BH$542,'Offer w  pic'!$BH$544,'Offer w  pic'!$BH$546,'Offer w  pic'!$BH$548,'Offer w  pic'!$BH$550,'Offer w  pic'!$BH$552,'Offer w  pic'!$BH$554,'Offer w  pic'!$BH$556,'Offer w  pic'!$BH$558,'Offer w  pic'!$BH$560,'Offer w  pic'!$BH$562,'Offer w  pic'!$BH$564,'Offer w  pic'!$BH$566,'Offer w  pic'!$BH$568,'Offer w  pic'!$BH$570,'Offer w  pic'!$BH$572,'Offer w  pic'!$BH$574,'Offer w  pic'!$BH$576,'Offer w  pic'!$BH$578,'Offer w  pic'!$BH$580,'Offer w  pic'!$BH$582,'Offer w  pic'!$BH$584,'Offer w  pic'!$BH$586,'Offer w  pic'!$BH$588,'Offer w  pic'!$BH$590,'Offer w  pic'!$BH$592,'Offer w  pic'!$BH$594,'Offer w  pic'!$BH$596,'Offer w  pic'!$BH$598,'Offer w  pic'!$BH$600,'Offer w  pic'!$BH$602,'Offer w  pic'!$BH$604,'Offer w  pic'!$BH$606,'Offer w  pic'!$BH$608,'Offer w  pic'!$BH$610,'Offer w  pic'!$BH$612,'Offer w  pic'!$BH$614,'Offer w  pic'!$BH$616,'Offer w  pic'!$BH$618,'Offer w  pic'!$BH$620,'Offer w  pic'!$BH$622,'Offer w  pic'!$BH$624</definedName>
    <definedName name="qtyconf2">'Offer w  pic'!$BH$626,'Offer w  pic'!$BH$628,'Offer w  pic'!$BH$630,'Offer w  pic'!$BH$632,'Offer w  pic'!$BH$634,'Offer w  pic'!$BH$636,'Offer w  pic'!$BH$638,'Offer w  pic'!$BH$640,'Offer w  pic'!$BH$642,'Offer w  pic'!$BH$644,'Offer w  pic'!$BH$646,'Offer w  pic'!$BH$648,'Offer w  pic'!$BH$650,'Offer w  pic'!$BH$652,'Offer w  pic'!$BH$654,'Offer w  pic'!$BH$656,'Offer w  pic'!$BH$658,'Offer w  pic'!$BH$660,'Offer w  pic'!$BH$662,'Offer w  pic'!$BH$664,'Offer w  pic'!$BH$666,'Offer w  pic'!$BH$668</definedName>
    <definedName name="qtyprof1">'Offer w  pic'!$BH$25,'Offer w  pic'!$BH$27,'Offer w  pic'!$BH$29,'Offer w  pic'!$BH$31,'Offer w  pic'!$BH$33,'Offer w  pic'!$BH$35,'Offer w  pic'!$BH$37,'Offer w  pic'!$BH$39,'Offer w  pic'!$BH$41,'Offer w  pic'!$BH$43,'Offer w  pic'!$BH$45,'Offer w  pic'!$BH$47,'Offer w  pic'!$BH$49,'Offer w  pic'!$BH$51,'Offer w  pic'!$BH$53,'Offer w  pic'!$BH$55,'Offer w  pic'!$BH$57,'Offer w  pic'!$BH$59,'Offer w  pic'!$BH$61,'Offer w  pic'!$BH$63,'Offer w  pic'!$BH$65,'Offer w  pic'!$BH$67,'Offer w  pic'!$BH$69,'Offer w  pic'!$BH$71,'Offer w  pic'!$BH$73,'Offer w  pic'!$BH$75,'Offer w  pic'!$BH$77,'Offer w  pic'!$BH$79,'Offer w  pic'!$BH$81,'Offer w  pic'!$BH$83,'Offer w  pic'!$BH$85,'Offer w  pic'!$BH$87,'Offer w  pic'!$BH$89,'Offer w  pic'!$BH$91,'Offer w  pic'!$BH$93,'Offer w  pic'!$BH$95,'Offer w  pic'!$BH$97,'Offer w  pic'!$BH$99,'Offer w  pic'!$BH$101,'Offer w  pic'!$BH$103,'Offer w  pic'!$BH$105,'Offer w  pic'!$BH$107,'Offer w  pic'!$BH$109,'Offer w  pic'!$BH$111,'Offer w  pic'!$BH$113,'Offer w  pic'!$BH$115,'Offer w  pic'!$BH$117,'Offer w  pic'!$BH$119,'Offer w  pic'!$BH$121,'Offer w  pic'!$BH$123,'Offer w  pic'!$BH$125,'Offer w  pic'!$BH$127,'Offer w  pic'!$BH$129,'Offer w  pic'!$BH$131,'Offer w  pic'!$BH$133,'Offer w  pic'!$BH$135,'Offer w  pic'!$BH$137,'Offer w  pic'!$BH$139,'Offer w  pic'!$BH$141,'Offer w  pic'!$BH$143,'Offer w  pic'!$BH$145,'Offer w  pic'!$BH$147,'Offer w  pic'!$BH$149,'Offer w  pic'!$BH$151,'Offer w  pic'!$BH$153,'Offer w  pic'!$BH$155,'Offer w  pic'!$BH$157,'Offer w  pic'!$BH$159,'Offer w  pic'!$BH$161,'Offer w  pic'!$BH$163,'Offer w  pic'!$BH$165,'Offer w  pic'!$BH$167,'Offer w  pic'!$BH$169,'Offer w  pic'!$BH$171,'Offer w  pic'!$BH$173,'Offer w  pic'!$BH$175,'Offer w  pic'!$BH$177,'Offer w  pic'!$BH$179,'Offer w  pic'!$BH$181,'Offer w  pic'!$BH$183,'Offer w  pic'!$BH$185,'Offer w  pic'!$BH$187,'Offer w  pic'!$BH$189,'Offer w  pic'!$BH$191,'Offer w  pic'!$BH$193,'Offer w  pic'!$BH$195,'Offer w  pic'!$BH$197,'Offer w  pic'!$BH$199,'Offer w  pic'!$BH$201,'Offer w  pic'!$BH$203,'Offer w  pic'!$BH$205,'Offer w  pic'!$BH$207,'Offer w  pic'!$BH$209,'Offer w  pic'!$BH$211,'Offer w  pic'!$BH$213,'Offer w  pic'!$BH$215,'Offer w  pic'!$BH$217,'Offer w  pic'!$BH$219,'Offer w  pic'!$BH$221,'Offer w  pic'!$BH$223,'Offer w  pic'!$BH$225,'Offer w  pic'!$BH$227,'Offer w  pic'!$BH$229,'Offer w  pic'!$BH$231,'Offer w  pic'!$BH$233,'Offer w  pic'!$BH$235,'Offer w  pic'!$BH$237,'Offer w  pic'!$BH$239,'Offer w  pic'!$BH$241,'Offer w  pic'!$BH$243,'Offer w  pic'!$BH$245,'Offer w  pic'!$BH$247,'Offer w  pic'!$BH$249,'Offer w  pic'!$BH$251,'Offer w  pic'!$BH$253,'Offer w  pic'!$BH$255,'Offer w  pic'!$BH$257,'Offer w  pic'!$BH$259,'Offer w  pic'!$BH$261,'Offer w  pic'!$BH$263,'Offer w  pic'!$BH$265,'Offer w  pic'!$BH$267,'Offer w  pic'!$BH$269,'Offer w  pic'!$BH$271,'Offer w  pic'!$BH$273,'Offer w  pic'!$BH$275,'Offer w  pic'!$BH$277,'Offer w  pic'!$BH$279,'Offer w  pic'!$BH$281,'Offer w  pic'!$BH$283,'Offer w  pic'!$BH$285,'Offer w  pic'!$BH$287,'Offer w  pic'!$BH$289,'Offer w  pic'!$BH$291,'Offer w  pic'!$BH$293,'Offer w  pic'!$BH$295,'Offer w  pic'!$BH$297,'Offer w  pic'!$BH$299,'Offer w  pic'!$BH$301,'Offer w  pic'!$BH$303,'Offer w  pic'!$BH$305,'Offer w  pic'!$BH$307,'Offer w  pic'!$BH$309,'Offer w  pic'!$BH$311,'Offer w  pic'!$BH$313,'Offer w  pic'!$BH$315,'Offer w  pic'!$BH$317,'Offer w  pic'!$BH$319,'Offer w  pic'!$BH$321,'Offer w  pic'!$BH$323,'Offer w  pic'!$BH$325,'Offer w  pic'!$BH$327,'Offer w  pic'!$BH$329,'Offer w  pic'!$BH$331,'Offer w  pic'!$BH$333,'Offer w  pic'!$BH$335,'Offer w  pic'!$BH$337,'Offer w  pic'!$BH$339,'Offer w  pic'!$BH$341,'Offer w  pic'!$BH$343,'Offer w  pic'!$BH$345,'Offer w  pic'!$BH$347,'Offer w  pic'!$BH$349,'Offer w  pic'!$BH$351,'Offer w  pic'!$BH$353,'Offer w  pic'!$BH$355,'Offer w  pic'!$BH$357,'Offer w  pic'!$BH$359,'Offer w  pic'!$BH$361,'Offer w  pic'!$BH$363,'Offer w  pic'!$BH$365,'Offer w  pic'!$BH$367,'Offer w  pic'!$BH$369,'Offer w  pic'!$BH$371,'Offer w  pic'!$BH$373,'Offer w  pic'!$BH$375,'Offer w  pic'!$BH$377,'Offer w  pic'!$BH$379,'Offer w  pic'!$BH$381,'Offer w  pic'!$BH$383,'Offer w  pic'!$BH$385,'Offer w  pic'!$BH$387,'Offer w  pic'!$BH$389,'Offer w  pic'!$BH$391,'Offer w  pic'!$BH$393,'Offer w  pic'!$BH$395,'Offer w  pic'!$BH$397,'Offer w  pic'!$BH$399,'Offer w  pic'!$BH$401,'Offer w  pic'!$BH$403,'Offer w  pic'!$BH$405,'Offer w  pic'!$BH$407,'Offer w  pic'!$BH$409,'Offer w  pic'!$BH$411,'Offer w  pic'!$BH$413,'Offer w  pic'!$BH$415,'Offer w  pic'!$BH$417,'Offer w  pic'!$BH$419,'Offer w  pic'!$BH$421,'Offer w  pic'!$BH$423,'Offer w  pic'!$BH$425,'Offer w  pic'!$BH$427,'Offer w  pic'!$BH$429,'Offer w  pic'!$BH$431,'Offer w  pic'!$BH$433,'Offer w  pic'!$BH$435,'Offer w  pic'!$BH$437,'Offer w  pic'!$BH$439,'Offer w  pic'!$BH$441,'Offer w  pic'!$BH$443,'Offer w  pic'!$BH$445,'Offer w  pic'!$BH$447,'Offer w  pic'!$BH$449,'Offer w  pic'!$BH$451,'Offer w  pic'!$BH$453,'Offer w  pic'!$BH$455,'Offer w  pic'!$BH$457,'Offer w  pic'!$BH$459,'Offer w  pic'!$BH$461,'Offer w  pic'!$BH$463,'Offer w  pic'!$BH$465,'Offer w  pic'!$BH$467,'Offer w  pic'!$BH$469,'Offer w  pic'!$BH$471,'Offer w  pic'!$BH$473,'Offer w  pic'!$BH$475,'Offer w  pic'!$BH$477,'Offer w  pic'!$BH$479,'Offer w  pic'!$BH$481,'Offer w  pic'!$BH$483,'Offer w  pic'!$BH$485,'Offer w  pic'!$BH$487,'Offer w  pic'!$BH$489,'Offer w  pic'!$BH$491,'Offer w  pic'!$BH$493,'Offer w  pic'!$BH$495,'Offer w  pic'!$BH$497,'Offer w  pic'!$BH$499,'Offer w  pic'!$BH$501,'Offer w  pic'!$BH$503,'Offer w  pic'!$BH$505,'Offer w  pic'!$BH$507,'Offer w  pic'!$BH$509,'Offer w  pic'!$BH$511,'Offer w  pic'!$BH$513,'Offer w  pic'!$BH$515,'Offer w  pic'!$BH$517,'Offer w  pic'!$BH$519,'Offer w  pic'!$BH$521,'Offer w  pic'!$BH$523,'Offer w  pic'!$BH$525,'Offer w  pic'!$BH$527,'Offer w  pic'!$BH$529,'Offer w  pic'!$BH$531,'Offer w  pic'!$BH$533,'Offer w  pic'!$BH$535,'Offer w  pic'!$BH$537,'Offer w  pic'!$BH$539,'Offer w  pic'!$BH$541,'Offer w  pic'!$BH$543,'Offer w  pic'!$BH$545,'Offer w  pic'!$BH$547,'Offer w  pic'!$BH$549,'Offer w  pic'!$BH$551,'Offer w  pic'!$BH$553,'Offer w  pic'!$BH$555,'Offer w  pic'!$BH$557,'Offer w  pic'!$BH$559,'Offer w  pic'!$BH$561,'Offer w  pic'!$BH$563,'Offer w  pic'!$BH$565,'Offer w  pic'!$BH$567,'Offer w  pic'!$BH$569,'Offer w  pic'!$BH$571,'Offer w  pic'!$BH$573,'Offer w  pic'!$BH$575,'Offer w  pic'!$BH$577,'Offer w  pic'!$BH$579,'Offer w  pic'!$BH$581,'Offer w  pic'!$BH$583,'Offer w  pic'!$BH$585,'Offer w  pic'!$BH$587,'Offer w  pic'!$BH$589,'Offer w  pic'!$BH$591,'Offer w  pic'!$BH$593,'Offer w  pic'!$BH$595,'Offer w  pic'!$BH$597,'Offer w  pic'!$BH$599,'Offer w  pic'!$BH$601,'Offer w  pic'!$BH$603,'Offer w  pic'!$BH$605,'Offer w  pic'!$BH$607,'Offer w  pic'!$BH$609,'Offer w  pic'!$BH$611,'Offer w  pic'!$BH$613,'Offer w  pic'!$BH$615,'Offer w  pic'!$BH$617,'Offer w  pic'!$BH$619,'Offer w  pic'!$BH$621,'Offer w  pic'!$BH$623</definedName>
    <definedName name="qtyprof2">'Offer w  pic'!$BH$625,'Offer w  pic'!$BH$627,'Offer w  pic'!$BH$629,'Offer w  pic'!$BH$631,'Offer w  pic'!$BH$633,'Offer w  pic'!$BH$635,'Offer w  pic'!$BH$637,'Offer w  pic'!$BH$639,'Offer w  pic'!$BH$641,'Offer w  pic'!$BH$643,'Offer w  pic'!$BH$645,'Offer w  pic'!$BH$647,'Offer w  pic'!$BH$649,'Offer w  pic'!$BH$651,'Offer w  pic'!$BH$653,'Offer w  pic'!$BH$655,'Offer w  pic'!$BH$657,'Offer w  pic'!$BH$659,'Offer w  pic'!$BH$661,'Offer w  pic'!$BH$663,'Offer w  pic'!$BH$665,'Offer w  pic'!$BH$667</definedName>
    <definedName name="rtlconf1">'Offer w  pic'!$BL$26,'Offer w  pic'!$BL$28,'Offer w  pic'!$BL$30,'Offer w  pic'!$BL$32,'Offer w  pic'!$BL$34,'Offer w  pic'!$BL$36,'Offer w  pic'!$BL$38,'Offer w  pic'!$BL$40,'Offer w  pic'!$BL$42,'Offer w  pic'!$BL$44,'Offer w  pic'!$BL$46,'Offer w  pic'!$BL$48,'Offer w  pic'!$BL$50,'Offer w  pic'!$BL$52,'Offer w  pic'!$BL$54,'Offer w  pic'!$BL$56,'Offer w  pic'!$BL$58,'Offer w  pic'!$BL$60,'Offer w  pic'!$BL$62,'Offer w  pic'!$BL$64,'Offer w  pic'!$BL$66,'Offer w  pic'!$BL$68,'Offer w  pic'!$BL$70,'Offer w  pic'!$BL$72,'Offer w  pic'!$BL$74,'Offer w  pic'!$BL$76,'Offer w  pic'!$BL$78,'Offer w  pic'!$BL$80,'Offer w  pic'!$BL$82,'Offer w  pic'!$BL$84,'Offer w  pic'!$BL$86,'Offer w  pic'!$BL$88,'Offer w  pic'!$BL$90,'Offer w  pic'!$BL$92,'Offer w  pic'!$BL$94,'Offer w  pic'!$BL$96,'Offer w  pic'!$BL$98,'Offer w  pic'!$BL$100,'Offer w  pic'!$BL$102,'Offer w  pic'!$BL$104,'Offer w  pic'!$BL$106,'Offer w  pic'!$BL$108,'Offer w  pic'!$BL$110,'Offer w  pic'!$BL$112,'Offer w  pic'!$BL$114,'Offer w  pic'!$BL$116,'Offer w  pic'!$BL$118,'Offer w  pic'!$BL$120,'Offer w  pic'!$BL$122,'Offer w  pic'!$BL$124,'Offer w  pic'!$BL$126,'Offer w  pic'!$BL$128,'Offer w  pic'!$BL$130,'Offer w  pic'!$BL$132,'Offer w  pic'!$BL$134,'Offer w  pic'!$BL$136,'Offer w  pic'!$BL$138,'Offer w  pic'!$BL$140,'Offer w  pic'!$BL$142,'Offer w  pic'!$BL$144,'Offer w  pic'!$BL$146,'Offer w  pic'!$BL$148,'Offer w  pic'!$BL$150,'Offer w  pic'!$BL$152,'Offer w  pic'!$BL$154,'Offer w  pic'!$BL$156,'Offer w  pic'!$BL$158,'Offer w  pic'!$BL$160,'Offer w  pic'!$BL$162,'Offer w  pic'!$BL$164,'Offer w  pic'!$BL$166,'Offer w  pic'!$BL$168,'Offer w  pic'!$BL$170,'Offer w  pic'!$BL$172,'Offer w  pic'!$BL$174,'Offer w  pic'!$BL$176,'Offer w  pic'!$BL$178,'Offer w  pic'!$BL$180,'Offer w  pic'!$BL$182,'Offer w  pic'!$BL$184,'Offer w  pic'!$BL$186,'Offer w  pic'!$BL$188,'Offer w  pic'!$BL$190,'Offer w  pic'!$BL$192,'Offer w  pic'!$BL$194,'Offer w  pic'!$BL$196,'Offer w  pic'!$BL$198,'Offer w  pic'!$BL$200,'Offer w  pic'!$BL$202,'Offer w  pic'!$BL$204,'Offer w  pic'!$BL$206,'Offer w  pic'!$BL$208,'Offer w  pic'!$BL$210,'Offer w  pic'!$BL$212,'Offer w  pic'!$BL$214,'Offer w  pic'!$BL$216,'Offer w  pic'!$BL$218,'Offer w  pic'!$BL$220,'Offer w  pic'!$BL$222,'Offer w  pic'!$BL$224,'Offer w  pic'!$BL$226,'Offer w  pic'!$BL$228,'Offer w  pic'!$BL$230,'Offer w  pic'!$BL$232,'Offer w  pic'!$BL$234,'Offer w  pic'!$BL$236,'Offer w  pic'!$BL$238,'Offer w  pic'!$BL$240,'Offer w  pic'!$BL$242,'Offer w  pic'!$BL$244,'Offer w  pic'!$BL$246,'Offer w  pic'!$BL$248,'Offer w  pic'!$BL$250,'Offer w  pic'!$BL$252,'Offer w  pic'!$BL$254,'Offer w  pic'!$BL$256,'Offer w  pic'!$BL$258,'Offer w  pic'!$BL$260,'Offer w  pic'!$BL$262,'Offer w  pic'!$BL$264,'Offer w  pic'!$BL$266,'Offer w  pic'!$BL$268,'Offer w  pic'!$BL$270,'Offer w  pic'!$BL$272,'Offer w  pic'!$BL$274,'Offer w  pic'!$BL$276,'Offer w  pic'!$BL$278,'Offer w  pic'!$BL$280,'Offer w  pic'!$BL$282,'Offer w  pic'!$BL$284,'Offer w  pic'!$BL$286,'Offer w  pic'!$BL$288,'Offer w  pic'!$BL$290,'Offer w  pic'!$BL$292,'Offer w  pic'!$BL$294,'Offer w  pic'!$BL$296,'Offer w  pic'!$BL$298,'Offer w  pic'!$BL$300,'Offer w  pic'!$BL$302,'Offer w  pic'!$BL$304,'Offer w  pic'!$BL$306,'Offer w  pic'!$BL$308,'Offer w  pic'!$BL$310,'Offer w  pic'!$BL$312,'Offer w  pic'!$BL$314,'Offer w  pic'!$BL$316,'Offer w  pic'!$BL$318,'Offer w  pic'!$BL$320,'Offer w  pic'!$BL$322,'Offer w  pic'!$BL$324,'Offer w  pic'!$BL$326,'Offer w  pic'!$BL$328,'Offer w  pic'!$BL$330,'Offer w  pic'!$BL$332,'Offer w  pic'!$BL$334,'Offer w  pic'!$BL$336,'Offer w  pic'!$BL$338,'Offer w  pic'!$BL$340,'Offer w  pic'!$BL$342,'Offer w  pic'!$BL$344,'Offer w  pic'!$BL$346,'Offer w  pic'!$BL$348,'Offer w  pic'!$BL$350,'Offer w  pic'!$BL$352,'Offer w  pic'!$BL$354,'Offer w  pic'!$BL$356,'Offer w  pic'!$BL$358,'Offer w  pic'!$BL$360,'Offer w  pic'!$BL$362,'Offer w  pic'!$BL$364,'Offer w  pic'!$BL$366,'Offer w  pic'!$BL$368,'Offer w  pic'!$BL$370,'Offer w  pic'!$BL$372,'Offer w  pic'!$BL$374,'Offer w  pic'!$BL$376,'Offer w  pic'!$BL$378,'Offer w  pic'!$BL$380,'Offer w  pic'!$BL$382,'Offer w  pic'!$BL$384,'Offer w  pic'!$BL$386,'Offer w  pic'!$BL$388,'Offer w  pic'!$BL$390,'Offer w  pic'!$BL$392,'Offer w  pic'!$BL$394,'Offer w  pic'!$BL$396,'Offer w  pic'!$BL$398,'Offer w  pic'!$BL$400,'Offer w  pic'!$BL$402,'Offer w  pic'!$BL$404,'Offer w  pic'!$BL$406,'Offer w  pic'!$BL$408,'Offer w  pic'!$BL$410,'Offer w  pic'!$BL$412,'Offer w  pic'!$BL$414,'Offer w  pic'!$BL$416,'Offer w  pic'!$BL$418,'Offer w  pic'!$BL$420,'Offer w  pic'!$BL$422,'Offer w  pic'!$BL$424,'Offer w  pic'!$BL$426,'Offer w  pic'!$BL$428,'Offer w  pic'!$BL$430,'Offer w  pic'!$BL$432,'Offer w  pic'!$BL$434,'Offer w  pic'!$BL$436,'Offer w  pic'!$BL$438,'Offer w  pic'!$BL$440,'Offer w  pic'!$BL$442,'Offer w  pic'!$BL$444,'Offer w  pic'!$BL$446,'Offer w  pic'!$BL$448,'Offer w  pic'!$BL$450,'Offer w  pic'!$BL$452,'Offer w  pic'!$BL$454,'Offer w  pic'!$BL$456,'Offer w  pic'!$BL$458,'Offer w  pic'!$BL$460,'Offer w  pic'!$BL$462,'Offer w  pic'!$BL$464,'Offer w  pic'!$BL$466,'Offer w  pic'!$BL$468,'Offer w  pic'!$BL$470,'Offer w  pic'!$BL$472,'Offer w  pic'!$BL$474,'Offer w  pic'!$BL$476,'Offer w  pic'!$BL$478,'Offer w  pic'!$BL$480,'Offer w  pic'!$BL$482,'Offer w  pic'!$BL$484,'Offer w  pic'!$BL$486,'Offer w  pic'!$BL$488,'Offer w  pic'!$BL$490,'Offer w  pic'!$BL$492,'Offer w  pic'!$BL$494,'Offer w  pic'!$BL$496,'Offer w  pic'!$BL$498,'Offer w  pic'!$BL$500,'Offer w  pic'!$BL$502,'Offer w  pic'!$BL$504,'Offer w  pic'!$BL$506,'Offer w  pic'!$BL$508,'Offer w  pic'!$BL$510,'Offer w  pic'!$BL$512,'Offer w  pic'!$BL$514,'Offer w  pic'!$BL$516,'Offer w  pic'!$BL$518,'Offer w  pic'!$BL$520,'Offer w  pic'!$BL$522,'Offer w  pic'!$BL$524,'Offer w  pic'!$BL$526,'Offer w  pic'!$BL$528,'Offer w  pic'!$BL$530,'Offer w  pic'!$BL$532,'Offer w  pic'!$BL$534,'Offer w  pic'!$BL$536,'Offer w  pic'!$BL$538,'Offer w  pic'!$BL$540,'Offer w  pic'!$BL$542,'Offer w  pic'!$BL$544,'Offer w  pic'!$BL$546,'Offer w  pic'!$BL$548,'Offer w  pic'!$BL$550,'Offer w  pic'!$BL$552,'Offer w  pic'!$BL$554,'Offer w  pic'!$BL$556,'Offer w  pic'!$BL$558,'Offer w  pic'!$BL$560,'Offer w  pic'!$BL$562,'Offer w  pic'!$BL$564,'Offer w  pic'!$BL$566,'Offer w  pic'!$BL$568,'Offer w  pic'!$BL$570,'Offer w  pic'!$BL$572,'Offer w  pic'!$BL$574,'Offer w  pic'!$BL$576,'Offer w  pic'!$BL$578,'Offer w  pic'!$BL$580,'Offer w  pic'!$BL$582,'Offer w  pic'!$BL$584,'Offer w  pic'!$BL$586,'Offer w  pic'!$BL$588,'Offer w  pic'!$BL$590,'Offer w  pic'!$BL$592,'Offer w  pic'!$BL$594,'Offer w  pic'!$BL$596,'Offer w  pic'!$BL$598,'Offer w  pic'!$BL$600,'Offer w  pic'!$BL$602,'Offer w  pic'!$BL$604,'Offer w  pic'!$BL$606,'Offer w  pic'!$BL$608,'Offer w  pic'!$BL$610,'Offer w  pic'!$BL$612,'Offer w  pic'!$BL$614,'Offer w  pic'!$BL$616,'Offer w  pic'!$BL$618,'Offer w  pic'!$BL$620,'Offer w  pic'!$BL$622,'Offer w  pic'!$BL$624</definedName>
    <definedName name="rtlconf2">'Offer w  pic'!$BL$626,'Offer w  pic'!$BL$628,'Offer w  pic'!$BL$630,'Offer w  pic'!$BL$632,'Offer w  pic'!$BL$634,'Offer w  pic'!$BL$636,'Offer w  pic'!$BL$638,'Offer w  pic'!$BL$640,'Offer w  pic'!$BL$642,'Offer w  pic'!$BL$644,'Offer w  pic'!$BL$646,'Offer w  pic'!$BL$648,'Offer w  pic'!$BL$650,'Offer w  pic'!$BL$652,'Offer w  pic'!$BL$654,'Offer w  pic'!$BL$656,'Offer w  pic'!$BL$658,'Offer w  pic'!$BL$660,'Offer w  pic'!$BL$662,'Offer w  pic'!$BL$664,'Offer w  pic'!$BL$666,'Offer w  pic'!$BL$668</definedName>
    <definedName name="rtlprof1">'Offer w  pic'!$BL$25,'Offer w  pic'!$BL$27,'Offer w  pic'!$BL$29,'Offer w  pic'!$BL$31,'Offer w  pic'!$BL$33,'Offer w  pic'!$BL$35,'Offer w  pic'!$BL$37,'Offer w  pic'!$BL$39,'Offer w  pic'!$BL$41,'Offer w  pic'!$BL$43,'Offer w  pic'!$BL$45,'Offer w  pic'!$BL$47,'Offer w  pic'!$BL$49,'Offer w  pic'!$BL$51,'Offer w  pic'!$BL$53,'Offer w  pic'!$BL$55,'Offer w  pic'!$BL$57,'Offer w  pic'!$BL$59,'Offer w  pic'!$BL$61,'Offer w  pic'!$BL$63,'Offer w  pic'!$BL$65,'Offer w  pic'!$BL$67,'Offer w  pic'!$BL$69,'Offer w  pic'!$BL$71,'Offer w  pic'!$BL$73,'Offer w  pic'!$BL$75,'Offer w  pic'!$BL$77,'Offer w  pic'!$BL$79,'Offer w  pic'!$BL$81,'Offer w  pic'!$BL$83,'Offer w  pic'!$BL$85,'Offer w  pic'!$BL$87,'Offer w  pic'!$BL$89,'Offer w  pic'!$BL$91,'Offer w  pic'!$BL$93,'Offer w  pic'!$BL$95,'Offer w  pic'!$BL$97,'Offer w  pic'!$BL$99,'Offer w  pic'!$BL$101,'Offer w  pic'!$BL$103,'Offer w  pic'!$BL$105,'Offer w  pic'!$BL$107,'Offer w  pic'!$BL$109,'Offer w  pic'!$BL$111,'Offer w  pic'!$BL$113,'Offer w  pic'!$BL$115,'Offer w  pic'!$BL$117,'Offer w  pic'!$BL$119,'Offer w  pic'!$BL$121,'Offer w  pic'!$BL$123,'Offer w  pic'!$BL$125,'Offer w  pic'!$BL$127,'Offer w  pic'!$BL$129,'Offer w  pic'!$BL$131,'Offer w  pic'!$BL$133,'Offer w  pic'!$BL$135,'Offer w  pic'!$BL$137,'Offer w  pic'!$BL$139,'Offer w  pic'!$BL$141,'Offer w  pic'!$BL$143,'Offer w  pic'!$BL$145,'Offer w  pic'!$BL$147,'Offer w  pic'!$BL$149,'Offer w  pic'!$BL$151,'Offer w  pic'!$BL$153,'Offer w  pic'!$BL$155,'Offer w  pic'!$BL$157,'Offer w  pic'!$BL$159,'Offer w  pic'!$BL$161,'Offer w  pic'!$BL$163,'Offer w  pic'!$BL$165,'Offer w  pic'!$BL$167,'Offer w  pic'!$BL$169,'Offer w  pic'!$BL$171,'Offer w  pic'!$BL$173,'Offer w  pic'!$BL$175,'Offer w  pic'!$BL$177,'Offer w  pic'!$BL$179,'Offer w  pic'!$BL$181,'Offer w  pic'!$BL$183,'Offer w  pic'!$BL$185,'Offer w  pic'!$BL$187,'Offer w  pic'!$BL$189,'Offer w  pic'!$BL$191,'Offer w  pic'!$BL$193,'Offer w  pic'!$BL$195,'Offer w  pic'!$BL$197,'Offer w  pic'!$BL$199,'Offer w  pic'!$BL$201,'Offer w  pic'!$BL$203,'Offer w  pic'!$BL$205,'Offer w  pic'!$BL$207,'Offer w  pic'!$BL$209,'Offer w  pic'!$BL$211,'Offer w  pic'!$BL$213,'Offer w  pic'!$BL$215,'Offer w  pic'!$BL$217,'Offer w  pic'!$BL$219,'Offer w  pic'!$BL$221,'Offer w  pic'!$BL$223,'Offer w  pic'!$BL$225,'Offer w  pic'!$BL$227,'Offer w  pic'!$BL$229,'Offer w  pic'!$BL$231,'Offer w  pic'!$BL$233,'Offer w  pic'!$BL$235,'Offer w  pic'!$BL$237,'Offer w  pic'!$BL$239,'Offer w  pic'!$BL$241,'Offer w  pic'!$BL$243,'Offer w  pic'!$BL$245,'Offer w  pic'!$BL$247,'Offer w  pic'!$BL$249,'Offer w  pic'!$BL$251,'Offer w  pic'!$BL$253,'Offer w  pic'!$BL$255,'Offer w  pic'!$BL$257,'Offer w  pic'!$BL$259,'Offer w  pic'!$BL$261,'Offer w  pic'!$BL$263,'Offer w  pic'!$BL$265,'Offer w  pic'!$BL$267,'Offer w  pic'!$BL$269,'Offer w  pic'!$BL$271,'Offer w  pic'!$BL$273,'Offer w  pic'!$BL$275,'Offer w  pic'!$BL$277,'Offer w  pic'!$BL$279,'Offer w  pic'!$BL$281,'Offer w  pic'!$BL$283,'Offer w  pic'!$BL$285,'Offer w  pic'!$BL$287,'Offer w  pic'!$BL$289,'Offer w  pic'!$BL$291,'Offer w  pic'!$BL$293,'Offer w  pic'!$BL$295,'Offer w  pic'!$BL$297,'Offer w  pic'!$BL$299,'Offer w  pic'!$BL$301,'Offer w  pic'!$BL$303,'Offer w  pic'!$BL$305,'Offer w  pic'!$BL$307,'Offer w  pic'!$BL$309,'Offer w  pic'!$BL$311,'Offer w  pic'!$BL$313,'Offer w  pic'!$BL$315,'Offer w  pic'!$BL$317,'Offer w  pic'!$BL$319,'Offer w  pic'!$BL$321,'Offer w  pic'!$BL$323,'Offer w  pic'!$BL$325,'Offer w  pic'!$BL$327,'Offer w  pic'!$BL$329,'Offer w  pic'!$BL$331,'Offer w  pic'!$BL$333,'Offer w  pic'!$BL$335,'Offer w  pic'!$BL$337,'Offer w  pic'!$BL$339,'Offer w  pic'!$BL$341,'Offer w  pic'!$BL$343,'Offer w  pic'!$BL$345,'Offer w  pic'!$BL$347,'Offer w  pic'!$BL$349,'Offer w  pic'!$BL$351,'Offer w  pic'!$BL$353,'Offer w  pic'!$BL$355,'Offer w  pic'!$BL$357,'Offer w  pic'!$BL$359,'Offer w  pic'!$BL$361,'Offer w  pic'!$BL$363,'Offer w  pic'!$BL$365,'Offer w  pic'!$BL$367,'Offer w  pic'!$BL$369,'Offer w  pic'!$BL$371,'Offer w  pic'!$BL$373,'Offer w  pic'!$BL$375,'Offer w  pic'!$BL$377,'Offer w  pic'!$BL$379,'Offer w  pic'!$BL$381,'Offer w  pic'!$BL$383,'Offer w  pic'!$BL$385,'Offer w  pic'!$BL$387,'Offer w  pic'!$BL$389,'Offer w  pic'!$BL$391,'Offer w  pic'!$BL$393,'Offer w  pic'!$BL$395,'Offer w  pic'!$BL$397,'Offer w  pic'!$BL$399,'Offer w  pic'!$BL$401,'Offer w  pic'!$BL$403,'Offer w  pic'!$BL$405,'Offer w  pic'!$BL$407,'Offer w  pic'!$BL$409,'Offer w  pic'!$BL$411,'Offer w  pic'!$BL$413,'Offer w  pic'!$BL$415,'Offer w  pic'!$BL$417,'Offer w  pic'!$BL$419,'Offer w  pic'!$BL$421,'Offer w  pic'!$BL$423,'Offer w  pic'!$BL$425,'Offer w  pic'!$BL$427,'Offer w  pic'!$BL$429,'Offer w  pic'!$BL$431,'Offer w  pic'!$BL$433,'Offer w  pic'!$BL$435,'Offer w  pic'!$BL$437,'Offer w  pic'!$BL$439,'Offer w  pic'!$BL$441,'Offer w  pic'!$BL$443,'Offer w  pic'!$BL$445,'Offer w  pic'!$BL$447,'Offer w  pic'!$BL$449,'Offer w  pic'!$BL$451,'Offer w  pic'!$BL$453,'Offer w  pic'!$BL$455,'Offer w  pic'!$BL$457,'Offer w  pic'!$BL$459,'Offer w  pic'!$BL$461,'Offer w  pic'!$BL$463,'Offer w  pic'!$BL$465,'Offer w  pic'!$BL$467,'Offer w  pic'!$BL$469,'Offer w  pic'!$BL$471,'Offer w  pic'!$BL$473,'Offer w  pic'!$BL$475,'Offer w  pic'!$BL$477,'Offer w  pic'!$BL$479,'Offer w  pic'!$BL$481,'Offer w  pic'!$BL$483,'Offer w  pic'!$BL$485,'Offer w  pic'!$BL$487,'Offer w  pic'!$BL$489,'Offer w  pic'!$BL$491,'Offer w  pic'!$BL$493,'Offer w  pic'!$BL$495,'Offer w  pic'!$BL$497,'Offer w  pic'!$BL$499,'Offer w  pic'!$BL$501,'Offer w  pic'!$BL$503,'Offer w  pic'!$BL$505,'Offer w  pic'!$BL$507,'Offer w  pic'!$BL$509,'Offer w  pic'!$BL$511,'Offer w  pic'!$BL$513,'Offer w  pic'!$BL$515,'Offer w  pic'!$BL$517,'Offer w  pic'!$BL$519,'Offer w  pic'!$BL$521,'Offer w  pic'!$BL$523,'Offer w  pic'!$BL$525,'Offer w  pic'!$BL$527,'Offer w  pic'!$BL$529,'Offer w  pic'!$BL$531,'Offer w  pic'!$BL$533,'Offer w  pic'!$BL$535,'Offer w  pic'!$BL$537,'Offer w  pic'!$BL$539,'Offer w  pic'!$BL$541,'Offer w  pic'!$BL$543,'Offer w  pic'!$BL$545,'Offer w  pic'!$BL$547,'Offer w  pic'!$BL$549,'Offer w  pic'!$BL$551,'Offer w  pic'!$BL$553,'Offer w  pic'!$BL$555,'Offer w  pic'!$BL$557,'Offer w  pic'!$BL$559,'Offer w  pic'!$BL$561,'Offer w  pic'!$BL$563,'Offer w  pic'!$BL$565,'Offer w  pic'!$BL$567,'Offer w  pic'!$BL$569,'Offer w  pic'!$BL$571,'Offer w  pic'!$BL$573,'Offer w  pic'!$BL$575,'Offer w  pic'!$BL$577,'Offer w  pic'!$BL$579,'Offer w  pic'!$BL$581,'Offer w  pic'!$BL$583,'Offer w  pic'!$BL$585,'Offer w  pic'!$BL$587,'Offer w  pic'!$BL$589,'Offer w  pic'!$BL$591,'Offer w  pic'!$BL$593,'Offer w  pic'!$BL$595,'Offer w  pic'!$BL$597,'Offer w  pic'!$BL$599,'Offer w  pic'!$BL$601,'Offer w  pic'!$BL$603,'Offer w  pic'!$BL$605,'Offer w  pic'!$BL$607,'Offer w  pic'!$BL$609,'Offer w  pic'!$BL$611,'Offer w  pic'!$BL$613,'Offer w  pic'!$BL$615,'Offer w  pic'!$BL$617,'Offer w  pic'!$BL$619,'Offer w  pic'!$BL$621,'Offer w  pic'!$BL$623</definedName>
    <definedName name="rtlprof2">'Offer w  pic'!$BL$625,'Offer w  pic'!$BL$627,'Offer w  pic'!$BL$629,'Offer w  pic'!$BL$631,'Offer w  pic'!$BL$633,'Offer w  pic'!$BL$635,'Offer w  pic'!$BL$637,'Offer w  pic'!$BL$639,'Offer w  pic'!$BL$641,'Offer w  pic'!$BL$643,'Offer w  pic'!$BL$645,'Offer w  pic'!$BL$647,'Offer w  pic'!$BL$649,'Offer w  pic'!$BL$651,'Offer w  pic'!$BL$653,'Offer w  pic'!$BL$655,'Offer w  pic'!$BL$657,'Offer w  pic'!$BL$659,'Offer w  pic'!$BL$661,'Offer w  pic'!$BL$663,'Offer w  pic'!$BL$665,'Offer w  pic'!$BL$667</definedName>
    <definedName name="saleconf1">'Offer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definedName>
    <definedName name="saleconf2">'Offer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definedName>
    <definedName name="saleprof1">'Offer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definedName>
    <definedName name="saleprof2">'Offer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pic'!#REF!,'Offer w  pic'!#REF!</definedName>
    <definedName name="whsconf1">'Offer w  pic'!$BJ$26,'Offer w  pic'!$BJ$28,'Offer w  pic'!$BJ$30,'Offer w  pic'!$BJ$32,'Offer w  pic'!$BJ$34,'Offer w  pic'!$BJ$36,'Offer w  pic'!$BJ$38,'Offer w  pic'!$BJ$40,'Offer w  pic'!$BJ$42,'Offer w  pic'!$BJ$44,'Offer w  pic'!$BJ$46,'Offer w  pic'!$BJ$48,'Offer w  pic'!$BJ$50,'Offer w  pic'!$BJ$52,'Offer w  pic'!$BJ$54,'Offer w  pic'!$BJ$56,'Offer w  pic'!$BJ$58,'Offer w  pic'!$BJ$60,'Offer w  pic'!$BJ$62,'Offer w  pic'!$BJ$64,'Offer w  pic'!$BJ$66,'Offer w  pic'!$BJ$68,'Offer w  pic'!$BJ$70,'Offer w  pic'!$BJ$72,'Offer w  pic'!$BJ$74,'Offer w  pic'!$BJ$76,'Offer w  pic'!$BJ$78,'Offer w  pic'!$BJ$80,'Offer w  pic'!$BJ$82,'Offer w  pic'!$BJ$84,'Offer w  pic'!$BJ$86,'Offer w  pic'!$BJ$88,'Offer w  pic'!$BJ$90,'Offer w  pic'!$BJ$92,'Offer w  pic'!$BJ$94,'Offer w  pic'!$BJ$96,'Offer w  pic'!$BJ$98,'Offer w  pic'!$BJ$100,'Offer w  pic'!$BJ$102,'Offer w  pic'!$BJ$104,'Offer w  pic'!$BJ$106,'Offer w  pic'!$BJ$108,'Offer w  pic'!$BJ$110,'Offer w  pic'!$BJ$112,'Offer w  pic'!$BJ$114,'Offer w  pic'!$BJ$116,'Offer w  pic'!$BJ$118,'Offer w  pic'!$BJ$120,'Offer w  pic'!$BJ$122,'Offer w  pic'!$BJ$124,'Offer w  pic'!$BJ$126,'Offer w  pic'!$BJ$128,'Offer w  pic'!$BJ$130,'Offer w  pic'!$BJ$132,'Offer w  pic'!$BJ$134,'Offer w  pic'!$BJ$136,'Offer w  pic'!$BJ$138,'Offer w  pic'!$BJ$140,'Offer w  pic'!$BJ$142,'Offer w  pic'!$BJ$144,'Offer w  pic'!$BJ$146,'Offer w  pic'!$BJ$148,'Offer w  pic'!$BJ$150,'Offer w  pic'!$BJ$152,'Offer w  pic'!$BJ$154,'Offer w  pic'!$BJ$156,'Offer w  pic'!$BJ$158,'Offer w  pic'!$BJ$160,'Offer w  pic'!$BJ$162,'Offer w  pic'!$BJ$164,'Offer w  pic'!$BJ$166,'Offer w  pic'!$BJ$168,'Offer w  pic'!$BJ$170,'Offer w  pic'!$BJ$172,'Offer w  pic'!$BJ$174,'Offer w  pic'!$BJ$176,'Offer w  pic'!$BJ$178,'Offer w  pic'!$BJ$180,'Offer w  pic'!$BJ$182,'Offer w  pic'!$BJ$184,'Offer w  pic'!$BJ$186,'Offer w  pic'!$BJ$188,'Offer w  pic'!$BJ$190,'Offer w  pic'!$BJ$192,'Offer w  pic'!$BJ$194,'Offer w  pic'!$BJ$196,'Offer w  pic'!$BJ$198,'Offer w  pic'!$BJ$200,'Offer w  pic'!$BJ$202,'Offer w  pic'!$BJ$204,'Offer w  pic'!$BJ$206,'Offer w  pic'!$BJ$208,'Offer w  pic'!$BJ$210,'Offer w  pic'!$BJ$212,'Offer w  pic'!$BJ$214,'Offer w  pic'!$BJ$216,'Offer w  pic'!$BJ$218,'Offer w  pic'!$BJ$220,'Offer w  pic'!$BJ$222,'Offer w  pic'!$BJ$224,'Offer w  pic'!$BJ$226,'Offer w  pic'!$BJ$228,'Offer w  pic'!$BJ$230,'Offer w  pic'!$BJ$232,'Offer w  pic'!$BJ$234,'Offer w  pic'!$BJ$236,'Offer w  pic'!$BJ$238,'Offer w  pic'!$BJ$240,'Offer w  pic'!$BJ$242,'Offer w  pic'!$BJ$244,'Offer w  pic'!$BJ$246,'Offer w  pic'!$BJ$248,'Offer w  pic'!$BJ$250,'Offer w  pic'!$BJ$252,'Offer w  pic'!$BJ$254,'Offer w  pic'!$BJ$256,'Offer w  pic'!$BJ$258,'Offer w  pic'!$BJ$260,'Offer w  pic'!$BJ$262,'Offer w  pic'!$BJ$264,'Offer w  pic'!$BJ$266,'Offer w  pic'!$BJ$268,'Offer w  pic'!$BJ$270,'Offer w  pic'!$BJ$272,'Offer w  pic'!$BJ$274,'Offer w  pic'!$BJ$276,'Offer w  pic'!$BJ$278,'Offer w  pic'!$BJ$280,'Offer w  pic'!$BJ$282,'Offer w  pic'!$BJ$284,'Offer w  pic'!$BJ$286,'Offer w  pic'!$BJ$288,'Offer w  pic'!$BJ$290,'Offer w  pic'!$BJ$292,'Offer w  pic'!$BJ$294,'Offer w  pic'!$BJ$296,'Offer w  pic'!$BJ$298,'Offer w  pic'!$BJ$300,'Offer w  pic'!$BJ$302,'Offer w  pic'!$BJ$304,'Offer w  pic'!$BJ$306,'Offer w  pic'!$BJ$308,'Offer w  pic'!$BJ$310,'Offer w  pic'!$BJ$312,'Offer w  pic'!$BJ$314,'Offer w  pic'!$BJ$316,'Offer w  pic'!$BJ$318,'Offer w  pic'!$BJ$320,'Offer w  pic'!$BJ$322,'Offer w  pic'!$BJ$324,'Offer w  pic'!$BJ$326,'Offer w  pic'!$BJ$328,'Offer w  pic'!$BJ$330,'Offer w  pic'!$BJ$332,'Offer w  pic'!$BJ$334,'Offer w  pic'!$BJ$336,'Offer w  pic'!$BJ$338,'Offer w  pic'!$BJ$340,'Offer w  pic'!$BJ$342,'Offer w  pic'!$BJ$344,'Offer w  pic'!$BJ$346,'Offer w  pic'!$BJ$348,'Offer w  pic'!$BJ$350,'Offer w  pic'!$BJ$352,'Offer w  pic'!$BJ$354,'Offer w  pic'!$BJ$356,'Offer w  pic'!$BJ$358,'Offer w  pic'!$BJ$360,'Offer w  pic'!$BJ$362,'Offer w  pic'!$BJ$364,'Offer w  pic'!$BJ$366,'Offer w  pic'!$BJ$368,'Offer w  pic'!$BJ$370,'Offer w  pic'!$BJ$372,'Offer w  pic'!$BJ$374,'Offer w  pic'!$BJ$376,'Offer w  pic'!$BJ$378,'Offer w  pic'!$BJ$380,'Offer w  pic'!$BJ$382,'Offer w  pic'!$BJ$384,'Offer w  pic'!$BJ$386,'Offer w  pic'!$BJ$388,'Offer w  pic'!$BJ$390,'Offer w  pic'!$BJ$392,'Offer w  pic'!$BJ$394,'Offer w  pic'!$BJ$396,'Offer w  pic'!$BJ$398,'Offer w  pic'!$BJ$400,'Offer w  pic'!$BJ$402,'Offer w  pic'!$BJ$404,'Offer w  pic'!$BJ$406,'Offer w  pic'!$BJ$408,'Offer w  pic'!$BJ$410,'Offer w  pic'!$BJ$412,'Offer w  pic'!$BJ$414,'Offer w  pic'!$BJ$416,'Offer w  pic'!$BJ$418,'Offer w  pic'!$BJ$420,'Offer w  pic'!$BJ$422,'Offer w  pic'!$BJ$424,'Offer w  pic'!$BJ$426,'Offer w  pic'!$BJ$428,'Offer w  pic'!$BJ$430,'Offer w  pic'!$BJ$432,'Offer w  pic'!$BJ$434,'Offer w  pic'!$BJ$436,'Offer w  pic'!$BJ$438,'Offer w  pic'!$BJ$440,'Offer w  pic'!$BJ$442,'Offer w  pic'!$BJ$444,'Offer w  pic'!$BJ$446,'Offer w  pic'!$BJ$448,'Offer w  pic'!$BJ$450,'Offer w  pic'!$BJ$452,'Offer w  pic'!$BJ$454,'Offer w  pic'!$BJ$456,'Offer w  pic'!$BJ$458,'Offer w  pic'!$BJ$460,'Offer w  pic'!$BJ$462,'Offer w  pic'!$BJ$464,'Offer w  pic'!$BJ$466,'Offer w  pic'!$BJ$468,'Offer w  pic'!$BJ$470,'Offer w  pic'!$BJ$472,'Offer w  pic'!$BJ$474,'Offer w  pic'!$BJ$476,'Offer w  pic'!$BJ$478,'Offer w  pic'!$BJ$480,'Offer w  pic'!$BJ$482,'Offer w  pic'!$BJ$484,'Offer w  pic'!$BJ$486,'Offer w  pic'!$BJ$488,'Offer w  pic'!$BJ$490,'Offer w  pic'!$BJ$492,'Offer w  pic'!$BJ$494,'Offer w  pic'!$BJ$496,'Offer w  pic'!$BJ$498,'Offer w  pic'!$BJ$500,'Offer w  pic'!$BJ$502,'Offer w  pic'!$BJ$504,'Offer w  pic'!$BJ$506,'Offer w  pic'!$BJ$508,'Offer w  pic'!$BJ$510,'Offer w  pic'!$BJ$512,'Offer w  pic'!$BJ$514,'Offer w  pic'!$BJ$516,'Offer w  pic'!$BJ$518,'Offer w  pic'!$BJ$520,'Offer w  pic'!$BJ$522,'Offer w  pic'!$BJ$524,'Offer w  pic'!$BJ$526,'Offer w  pic'!$BJ$528,'Offer w  pic'!$BJ$530,'Offer w  pic'!$BJ$532,'Offer w  pic'!$BJ$534,'Offer w  pic'!$BJ$536,'Offer w  pic'!$BJ$538,'Offer w  pic'!$BJ$540,'Offer w  pic'!$BJ$542,'Offer w  pic'!$BJ$544,'Offer w  pic'!$BJ$546,'Offer w  pic'!$BJ$548,'Offer w  pic'!$BJ$550,'Offer w  pic'!$BJ$552,'Offer w  pic'!$BJ$554,'Offer w  pic'!$BJ$556,'Offer w  pic'!$BJ$558,'Offer w  pic'!$BJ$560,'Offer w  pic'!$BJ$562,'Offer w  pic'!$BJ$564,'Offer w  pic'!$BJ$566,'Offer w  pic'!$BJ$568,'Offer w  pic'!$BJ$570,'Offer w  pic'!$BJ$572,'Offer w  pic'!$BJ$574,'Offer w  pic'!$BJ$576,'Offer w  pic'!$BJ$578,'Offer w  pic'!$BJ$580,'Offer w  pic'!$BJ$582,'Offer w  pic'!$BJ$584,'Offer w  pic'!$BJ$586,'Offer w  pic'!$BJ$588,'Offer w  pic'!$BJ$590,'Offer w  pic'!$BJ$592,'Offer w  pic'!$BJ$594,'Offer w  pic'!$BJ$596,'Offer w  pic'!$BJ$598,'Offer w  pic'!$BJ$600,'Offer w  pic'!$BJ$602,'Offer w  pic'!$BJ$604,'Offer w  pic'!$BJ$606,'Offer w  pic'!$BJ$608,'Offer w  pic'!$BJ$610,'Offer w  pic'!$BJ$612,'Offer w  pic'!$BJ$614,'Offer w  pic'!$BJ$616,'Offer w  pic'!$BJ$618,'Offer w  pic'!$BJ$620,'Offer w  pic'!$BJ$622,'Offer w  pic'!$BJ$624</definedName>
    <definedName name="whsconf2">'Offer w  pic'!$BJ$626,'Offer w  pic'!$BJ$628,'Offer w  pic'!$BJ$630,'Offer w  pic'!$BJ$632,'Offer w  pic'!$BJ$634,'Offer w  pic'!$BJ$636,'Offer w  pic'!$BJ$638,'Offer w  pic'!$BJ$640,'Offer w  pic'!$BJ$642,'Offer w  pic'!$BJ$644,'Offer w  pic'!$BJ$646,'Offer w  pic'!$BJ$648,'Offer w  pic'!$BJ$650,'Offer w  pic'!$BJ$652,'Offer w  pic'!$BJ$654,'Offer w  pic'!$BJ$656,'Offer w  pic'!$BJ$658,'Offer w  pic'!$BJ$660,'Offer w  pic'!$BJ$662,'Offer w  pic'!$BJ$664,'Offer w  pic'!$BJ$666,'Offer w  pic'!$BJ$668</definedName>
    <definedName name="whsprof1">'Offer w  pic'!$BJ$25,'Offer w  pic'!$BJ$27,'Offer w  pic'!$BJ$29,'Offer w  pic'!$BJ$31,'Offer w  pic'!$BJ$33,'Offer w  pic'!$BJ$35,'Offer w  pic'!$BJ$37,'Offer w  pic'!$BJ$39,'Offer w  pic'!$BJ$41,'Offer w  pic'!$BJ$43,'Offer w  pic'!$BJ$45,'Offer w  pic'!$BJ$47,'Offer w  pic'!$BJ$49,'Offer w  pic'!$BJ$51,'Offer w  pic'!$BJ$53,'Offer w  pic'!$BJ$55,'Offer w  pic'!$BJ$57,'Offer w  pic'!$BJ$59,'Offer w  pic'!$BJ$61,'Offer w  pic'!$BJ$63,'Offer w  pic'!$BJ$65,'Offer w  pic'!$BJ$67,'Offer w  pic'!$BJ$69,'Offer w  pic'!$BJ$71,'Offer w  pic'!$BJ$73,'Offer w  pic'!$BJ$75,'Offer w  pic'!$BJ$77,'Offer w  pic'!$BJ$79,'Offer w  pic'!$BJ$81,'Offer w  pic'!$BJ$83,'Offer w  pic'!$BJ$85,'Offer w  pic'!$BJ$87,'Offer w  pic'!$BJ$89,'Offer w  pic'!$BJ$91,'Offer w  pic'!$BJ$93,'Offer w  pic'!$BJ$95,'Offer w  pic'!$BJ$97,'Offer w  pic'!$BJ$99,'Offer w  pic'!$BJ$101,'Offer w  pic'!$BJ$103,'Offer w  pic'!$BJ$105,'Offer w  pic'!$BJ$107,'Offer w  pic'!$BJ$109,'Offer w  pic'!$BJ$111,'Offer w  pic'!$BJ$113,'Offer w  pic'!$BJ$115,'Offer w  pic'!$BJ$117,'Offer w  pic'!$BJ$119,'Offer w  pic'!$BJ$121,'Offer w  pic'!$BJ$123,'Offer w  pic'!$BJ$125,'Offer w  pic'!$BJ$127,'Offer w  pic'!$BJ$129,'Offer w  pic'!$BJ$131,'Offer w  pic'!$BJ$133,'Offer w  pic'!$BJ$135,'Offer w  pic'!$BJ$137,'Offer w  pic'!$BJ$139,'Offer w  pic'!$BJ$141,'Offer w  pic'!$BJ$143,'Offer w  pic'!$BJ$145,'Offer w  pic'!$BJ$147,'Offer w  pic'!$BJ$149,'Offer w  pic'!$BJ$151,'Offer w  pic'!$BJ$153,'Offer w  pic'!$BJ$155,'Offer w  pic'!$BJ$157,'Offer w  pic'!$BJ$159,'Offer w  pic'!$BJ$161,'Offer w  pic'!$BJ$163,'Offer w  pic'!$BJ$165,'Offer w  pic'!$BJ$167,'Offer w  pic'!$BJ$169,'Offer w  pic'!$BJ$171,'Offer w  pic'!$BJ$173,'Offer w  pic'!$BJ$175,'Offer w  pic'!$BJ$177,'Offer w  pic'!$BJ$179,'Offer w  pic'!$BJ$181,'Offer w  pic'!$BJ$183,'Offer w  pic'!$BJ$185,'Offer w  pic'!$BJ$187,'Offer w  pic'!$BJ$189,'Offer w  pic'!$BJ$191,'Offer w  pic'!$BJ$193,'Offer w  pic'!$BJ$195,'Offer w  pic'!$BJ$197,'Offer w  pic'!$BJ$199,'Offer w  pic'!$BJ$201,'Offer w  pic'!$BJ$203,'Offer w  pic'!$BJ$205,'Offer w  pic'!$BJ$207,'Offer w  pic'!$BJ$209,'Offer w  pic'!$BJ$211,'Offer w  pic'!$BJ$213,'Offer w  pic'!$BJ$215,'Offer w  pic'!$BJ$217,'Offer w  pic'!$BJ$219,'Offer w  pic'!$BJ$221,'Offer w  pic'!$BJ$223,'Offer w  pic'!$BJ$225,'Offer w  pic'!$BJ$227,'Offer w  pic'!$BJ$229,'Offer w  pic'!$BJ$231,'Offer w  pic'!$BJ$233,'Offer w  pic'!$BJ$235,'Offer w  pic'!$BJ$237,'Offer w  pic'!$BJ$239,'Offer w  pic'!$BJ$241,'Offer w  pic'!$BJ$243,'Offer w  pic'!$BJ$245,'Offer w  pic'!$BJ$247,'Offer w  pic'!$BJ$249,'Offer w  pic'!$BJ$251,'Offer w  pic'!$BJ$253,'Offer w  pic'!$BJ$255,'Offer w  pic'!$BJ$257,'Offer w  pic'!$BJ$259,'Offer w  pic'!$BJ$261,'Offer w  pic'!$BJ$263,'Offer w  pic'!$BJ$265,'Offer w  pic'!$BJ$267,'Offer w  pic'!$BJ$269,'Offer w  pic'!$BJ$271,'Offer w  pic'!$BJ$273,'Offer w  pic'!$BJ$275,'Offer w  pic'!$BJ$277,'Offer w  pic'!$BJ$279,'Offer w  pic'!$BJ$281,'Offer w  pic'!$BJ$283,'Offer w  pic'!$BJ$285,'Offer w  pic'!$BJ$287,'Offer w  pic'!$BJ$289,'Offer w  pic'!$BJ$291,'Offer w  pic'!$BJ$293,'Offer w  pic'!$BJ$295,'Offer w  pic'!$BJ$297,'Offer w  pic'!$BJ$299,'Offer w  pic'!$BJ$301,'Offer w  pic'!$BJ$303,'Offer w  pic'!$BJ$305,'Offer w  pic'!$BJ$307,'Offer w  pic'!$BJ$309,'Offer w  pic'!$BJ$311,'Offer w  pic'!$BJ$313,'Offer w  pic'!$BJ$315,'Offer w  pic'!$BJ$317,'Offer w  pic'!$BJ$319,'Offer w  pic'!$BJ$321,'Offer w  pic'!$BJ$323,'Offer w  pic'!$BJ$325,'Offer w  pic'!$BJ$327,'Offer w  pic'!$BJ$329,'Offer w  pic'!$BJ$331,'Offer w  pic'!$BJ$333,'Offer w  pic'!$BJ$335,'Offer w  pic'!$BJ$337,'Offer w  pic'!$BJ$339,'Offer w  pic'!$BJ$341,'Offer w  pic'!$BJ$343,'Offer w  pic'!$BJ$345,'Offer w  pic'!$BJ$347,'Offer w  pic'!$BJ$349,'Offer w  pic'!$BJ$351,'Offer w  pic'!$BJ$353,'Offer w  pic'!$BJ$355,'Offer w  pic'!$BJ$357,'Offer w  pic'!$BJ$359,'Offer w  pic'!$BJ$361,'Offer w  pic'!$BJ$363,'Offer w  pic'!$BJ$365,'Offer w  pic'!$BJ$367,'Offer w  pic'!$BJ$369,'Offer w  pic'!$BJ$371,'Offer w  pic'!$BJ$373,'Offer w  pic'!$BJ$375,'Offer w  pic'!$BJ$377,'Offer w  pic'!$BJ$379,'Offer w  pic'!$BJ$381,'Offer w  pic'!$BJ$383,'Offer w  pic'!$BJ$385,'Offer w  pic'!$BJ$387,'Offer w  pic'!$BJ$389,'Offer w  pic'!$BJ$391,'Offer w  pic'!$BJ$393,'Offer w  pic'!$BJ$395,'Offer w  pic'!$BJ$397,'Offer w  pic'!$BJ$399,'Offer w  pic'!$BJ$401,'Offer w  pic'!$BJ$403,'Offer w  pic'!$BJ$405,'Offer w  pic'!$BJ$407,'Offer w  pic'!$BJ$409,'Offer w  pic'!$BJ$411,'Offer w  pic'!$BJ$413,'Offer w  pic'!$BJ$415,'Offer w  pic'!$BJ$417,'Offer w  pic'!$BJ$419,'Offer w  pic'!$BJ$421,'Offer w  pic'!$BJ$423,'Offer w  pic'!$BJ$425,'Offer w  pic'!$BJ$427,'Offer w  pic'!$BJ$429,'Offer w  pic'!$BJ$431,'Offer w  pic'!$BJ$433,'Offer w  pic'!$BJ$435,'Offer w  pic'!$BJ$437,'Offer w  pic'!$BJ$439,'Offer w  pic'!$BJ$441,'Offer w  pic'!$BJ$443,'Offer w  pic'!$BJ$445,'Offer w  pic'!$BJ$447,'Offer w  pic'!$BJ$449,'Offer w  pic'!$BJ$451,'Offer w  pic'!$BJ$453,'Offer w  pic'!$BJ$455,'Offer w  pic'!$BJ$457,'Offer w  pic'!$BJ$459,'Offer w  pic'!$BJ$461,'Offer w  pic'!$BJ$463,'Offer w  pic'!$BJ$465,'Offer w  pic'!$BJ$467,'Offer w  pic'!$BJ$469,'Offer w  pic'!$BJ$471,'Offer w  pic'!$BJ$473,'Offer w  pic'!$BJ$475,'Offer w  pic'!$BJ$477,'Offer w  pic'!$BJ$479,'Offer w  pic'!$BJ$481,'Offer w  pic'!$BJ$483,'Offer w  pic'!$BJ$485,'Offer w  pic'!$BJ$487,'Offer w  pic'!$BJ$489,'Offer w  pic'!$BJ$491,'Offer w  pic'!$BJ$493,'Offer w  pic'!$BJ$495,'Offer w  pic'!$BJ$497,'Offer w  pic'!$BJ$499,'Offer w  pic'!$BJ$501,'Offer w  pic'!$BJ$503,'Offer w  pic'!$BJ$505,'Offer w  pic'!$BJ$507,'Offer w  pic'!$BJ$509,'Offer w  pic'!$BJ$511,'Offer w  pic'!$BJ$513,'Offer w  pic'!$BJ$515,'Offer w  pic'!$BJ$517,'Offer w  pic'!$BJ$519,'Offer w  pic'!$BJ$521,'Offer w  pic'!$BJ$523,'Offer w  pic'!$BJ$525,'Offer w  pic'!$BJ$527,'Offer w  pic'!$BJ$529,'Offer w  pic'!$BJ$531,'Offer w  pic'!$BJ$533,'Offer w  pic'!$BJ$535,'Offer w  pic'!$BJ$537,'Offer w  pic'!$BJ$539,'Offer w  pic'!$BJ$541,'Offer w  pic'!$BJ$543,'Offer w  pic'!$BJ$545,'Offer w  pic'!$BJ$547,'Offer w  pic'!$BJ$549,'Offer w  pic'!$BJ$551,'Offer w  pic'!$BJ$553,'Offer w  pic'!$BJ$555,'Offer w  pic'!$BJ$557,'Offer w  pic'!$BJ$559,'Offer w  pic'!$BJ$561,'Offer w  pic'!$BJ$563,'Offer w  pic'!$BJ$565,'Offer w  pic'!$BJ$567,'Offer w  pic'!$BJ$569,'Offer w  pic'!$BJ$571,'Offer w  pic'!$BJ$573,'Offer w  pic'!$BJ$575,'Offer w  pic'!$BJ$577,'Offer w  pic'!$BJ$579,'Offer w  pic'!$BJ$581,'Offer w  pic'!$BJ$583,'Offer w  pic'!$BJ$585,'Offer w  pic'!$BJ$587,'Offer w  pic'!$BJ$589,'Offer w  pic'!$BJ$591,'Offer w  pic'!$BJ$593,'Offer w  pic'!$BJ$595,'Offer w  pic'!$BJ$597,'Offer w  pic'!$BJ$599,'Offer w  pic'!$BJ$601,'Offer w  pic'!$BJ$603,'Offer w  pic'!$BJ$605,'Offer w  pic'!$BJ$607,'Offer w  pic'!$BJ$609,'Offer w  pic'!$BJ$611,'Offer w  pic'!$BJ$613,'Offer w  pic'!$BJ$615,'Offer w  pic'!$BJ$617,'Offer w  pic'!$BJ$619,'Offer w  pic'!$BJ$621,'Offer w  pic'!$BJ$623</definedName>
    <definedName name="whsprof2">'Offer w  pic'!$BJ$625,'Offer w  pic'!$BJ$627,'Offer w  pic'!$BJ$629,'Offer w  pic'!$BJ$631,'Offer w  pic'!$BJ$633,'Offer w  pic'!$BJ$635,'Offer w  pic'!$BJ$637,'Offer w  pic'!$BJ$639,'Offer w  pic'!$BJ$641,'Offer w  pic'!$BJ$643,'Offer w  pic'!$BJ$645,'Offer w  pic'!$BJ$647,'Offer w  pic'!$BJ$649,'Offer w  pic'!$BJ$651,'Offer w  pic'!$BJ$653,'Offer w  pic'!$BJ$655,'Offer w  pic'!$BJ$657,'Offer w  pic'!$BJ$659,'Offer w  pic'!$BJ$661,'Offer w  pic'!$BJ$663,'Offer w  pic'!$BJ$665,'Offer w  pic'!$BJ$667</definedName>
  </definedNames>
  <calcPr calcId="15251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668" i="1" l="1"/>
  <c r="BL668" i="1" s="1"/>
  <c r="BH667" i="1"/>
  <c r="BH666" i="1"/>
  <c r="BJ665" i="1"/>
  <c r="BH665" i="1"/>
  <c r="BL665" i="1" s="1"/>
  <c r="BH664" i="1"/>
  <c r="BH663" i="1"/>
  <c r="BJ663" i="1" s="1"/>
  <c r="BH662" i="1"/>
  <c r="BH661" i="1"/>
  <c r="BL661" i="1" s="1"/>
  <c r="BH660" i="1"/>
  <c r="BH659" i="1"/>
  <c r="BH658" i="1"/>
  <c r="BH657" i="1"/>
  <c r="BH656" i="1"/>
  <c r="BL656" i="1" s="1"/>
  <c r="BH655" i="1"/>
  <c r="BH654" i="1"/>
  <c r="BL653" i="1"/>
  <c r="BH653" i="1"/>
  <c r="BJ653" i="1" s="1"/>
  <c r="BH652" i="1"/>
  <c r="BH651" i="1"/>
  <c r="BL651" i="1" s="1"/>
  <c r="BH650" i="1"/>
  <c r="BH649" i="1"/>
  <c r="BH648" i="1"/>
  <c r="BL648" i="1" s="1"/>
  <c r="BH647" i="1"/>
  <c r="BL647" i="1" s="1"/>
  <c r="BL646" i="1"/>
  <c r="BH646" i="1"/>
  <c r="BJ646" i="1" s="1"/>
  <c r="BH645" i="1"/>
  <c r="BH644" i="1"/>
  <c r="BL644" i="1" s="1"/>
  <c r="BH643" i="1"/>
  <c r="BL643" i="1" s="1"/>
  <c r="BH642" i="1"/>
  <c r="BJ642" i="1" s="1"/>
  <c r="BH641" i="1"/>
  <c r="BL641" i="1" s="1"/>
  <c r="BH640" i="1"/>
  <c r="BJ640" i="1" s="1"/>
  <c r="BH639" i="1"/>
  <c r="BH638" i="1"/>
  <c r="BJ638" i="1" s="1"/>
  <c r="BH637" i="1"/>
  <c r="BH636" i="1"/>
  <c r="BH635" i="1"/>
  <c r="BL635" i="1" s="1"/>
  <c r="BH634" i="1"/>
  <c r="BH633" i="1"/>
  <c r="BH632" i="1"/>
  <c r="BL631" i="1"/>
  <c r="BJ631" i="1"/>
  <c r="BH631" i="1"/>
  <c r="BH630" i="1"/>
  <c r="BH629" i="1"/>
  <c r="BH628" i="1"/>
  <c r="BJ627" i="1"/>
  <c r="BH627" i="1"/>
  <c r="BL627" i="1" s="1"/>
  <c r="BH626" i="1"/>
  <c r="BH625" i="1"/>
  <c r="BH624" i="1"/>
  <c r="BH623" i="1"/>
  <c r="BH622" i="1"/>
  <c r="BH621" i="1"/>
  <c r="BL621" i="1" s="1"/>
  <c r="BH620" i="1"/>
  <c r="BL620" i="1" s="1"/>
  <c r="BH619" i="1"/>
  <c r="BL619" i="1" s="1"/>
  <c r="BH618" i="1"/>
  <c r="BJ617" i="1"/>
  <c r="BH617" i="1"/>
  <c r="BL617" i="1" s="1"/>
  <c r="BL616" i="1"/>
  <c r="BH616" i="1"/>
  <c r="BJ616" i="1" s="1"/>
  <c r="BH615" i="1"/>
  <c r="BL614" i="1"/>
  <c r="BH614" i="1"/>
  <c r="BJ614" i="1" s="1"/>
  <c r="BH613" i="1"/>
  <c r="BL613" i="1" s="1"/>
  <c r="BH612" i="1"/>
  <c r="BH611" i="1"/>
  <c r="BL611" i="1" s="1"/>
  <c r="BH610" i="1"/>
  <c r="BH609" i="1"/>
  <c r="BH608" i="1"/>
  <c r="BH607" i="1"/>
  <c r="BH606" i="1"/>
  <c r="BH605" i="1"/>
  <c r="BH604" i="1"/>
  <c r="BL604" i="1" s="1"/>
  <c r="BJ603" i="1"/>
  <c r="BH603" i="1"/>
  <c r="BL603" i="1" s="1"/>
  <c r="BH602" i="1"/>
  <c r="BH601" i="1"/>
  <c r="BL601" i="1" s="1"/>
  <c r="BL600" i="1"/>
  <c r="BH600" i="1"/>
  <c r="BJ600" i="1" s="1"/>
  <c r="BH599" i="1"/>
  <c r="BH598" i="1"/>
  <c r="BH597" i="1"/>
  <c r="BL597" i="1" s="1"/>
  <c r="BH596" i="1"/>
  <c r="BH595" i="1"/>
  <c r="BH594" i="1"/>
  <c r="BH593" i="1"/>
  <c r="BJ593" i="1" s="1"/>
  <c r="BH592" i="1"/>
  <c r="BL592" i="1" s="1"/>
  <c r="BH591" i="1"/>
  <c r="BL591" i="1" s="1"/>
  <c r="BH590" i="1"/>
  <c r="BH589" i="1"/>
  <c r="BL589" i="1" s="1"/>
  <c r="BH588" i="1"/>
  <c r="BH587" i="1"/>
  <c r="BL587" i="1" s="1"/>
  <c r="BL586" i="1"/>
  <c r="BH586" i="1"/>
  <c r="BJ586" i="1" s="1"/>
  <c r="BH585" i="1"/>
  <c r="BH584" i="1"/>
  <c r="BJ584" i="1" s="1"/>
  <c r="BH583" i="1"/>
  <c r="BH582" i="1"/>
  <c r="BJ582" i="1" s="1"/>
  <c r="BH581" i="1"/>
  <c r="BH580" i="1"/>
  <c r="BL580" i="1" s="1"/>
  <c r="BH579" i="1"/>
  <c r="BJ579" i="1" s="1"/>
  <c r="BH578" i="1"/>
  <c r="BH577" i="1"/>
  <c r="BH576" i="1"/>
  <c r="BH575" i="1"/>
  <c r="BL575" i="1" s="1"/>
  <c r="BH574" i="1"/>
  <c r="BL574" i="1" s="1"/>
  <c r="BH573" i="1"/>
  <c r="BH572" i="1"/>
  <c r="BJ572" i="1" s="1"/>
  <c r="BH571" i="1"/>
  <c r="BJ571" i="1" s="1"/>
  <c r="BH570" i="1"/>
  <c r="BH569" i="1"/>
  <c r="BH568" i="1"/>
  <c r="BJ568" i="1" s="1"/>
  <c r="BH567" i="1"/>
  <c r="BL567" i="1" s="1"/>
  <c r="BH566" i="1"/>
  <c r="BH565" i="1"/>
  <c r="BH564" i="1"/>
  <c r="BJ563" i="1"/>
  <c r="BH563" i="1"/>
  <c r="BL563" i="1" s="1"/>
  <c r="BH562" i="1"/>
  <c r="BH561" i="1"/>
  <c r="BL561" i="1" s="1"/>
  <c r="BH560" i="1"/>
  <c r="BH559" i="1"/>
  <c r="BH558" i="1"/>
  <c r="BH557" i="1"/>
  <c r="BH556" i="1"/>
  <c r="BJ556" i="1" s="1"/>
  <c r="BH555" i="1"/>
  <c r="BJ554" i="1"/>
  <c r="BH554" i="1"/>
  <c r="BL554" i="1" s="1"/>
  <c r="BH553" i="1"/>
  <c r="BH552" i="1"/>
  <c r="BH551" i="1"/>
  <c r="BH550" i="1"/>
  <c r="BJ550" i="1" s="1"/>
  <c r="BL549" i="1"/>
  <c r="BH549" i="1"/>
  <c r="BJ549" i="1" s="1"/>
  <c r="BH548" i="1"/>
  <c r="BH547" i="1"/>
  <c r="BL547" i="1" s="1"/>
  <c r="BH546" i="1"/>
  <c r="BH545" i="1"/>
  <c r="BL545" i="1" s="1"/>
  <c r="BH544" i="1"/>
  <c r="BL544" i="1" s="1"/>
  <c r="BH543" i="1"/>
  <c r="BH542" i="1"/>
  <c r="BL542" i="1" s="1"/>
  <c r="BH541" i="1"/>
  <c r="BH540" i="1"/>
  <c r="BH539" i="1"/>
  <c r="BH538" i="1"/>
  <c r="BL538" i="1" s="1"/>
  <c r="BH537" i="1"/>
  <c r="BJ537" i="1" s="1"/>
  <c r="BH536" i="1"/>
  <c r="BL536" i="1" s="1"/>
  <c r="BH535" i="1"/>
  <c r="BH534" i="1"/>
  <c r="BJ534" i="1" s="1"/>
  <c r="BH533" i="1"/>
  <c r="BH532" i="1"/>
  <c r="BJ532" i="1" s="1"/>
  <c r="BH531" i="1"/>
  <c r="BL531" i="1" s="1"/>
  <c r="BH530" i="1"/>
  <c r="BL530" i="1" s="1"/>
  <c r="BH529" i="1"/>
  <c r="BL529" i="1" s="1"/>
  <c r="BH528" i="1"/>
  <c r="BL528" i="1" s="1"/>
  <c r="BH527" i="1"/>
  <c r="BL527" i="1" s="1"/>
  <c r="BH526" i="1"/>
  <c r="BL526" i="1" s="1"/>
  <c r="BJ525" i="1"/>
  <c r="BH525" i="1"/>
  <c r="BL525" i="1" s="1"/>
  <c r="BH524" i="1"/>
  <c r="BJ524" i="1" s="1"/>
  <c r="BH523" i="1"/>
  <c r="BJ523" i="1" s="1"/>
  <c r="BH522" i="1"/>
  <c r="BL522" i="1" s="1"/>
  <c r="BH521" i="1"/>
  <c r="BL521" i="1" s="1"/>
  <c r="BH520" i="1"/>
  <c r="BH519" i="1"/>
  <c r="BL519" i="1" s="1"/>
  <c r="BH518" i="1"/>
  <c r="BH517" i="1"/>
  <c r="BJ517" i="1" s="1"/>
  <c r="BH516" i="1"/>
  <c r="BH515" i="1"/>
  <c r="BH514" i="1"/>
  <c r="BH513" i="1"/>
  <c r="BL513" i="1" s="1"/>
  <c r="BH512" i="1"/>
  <c r="BH511" i="1"/>
  <c r="BL511" i="1" s="1"/>
  <c r="BH510" i="1"/>
  <c r="BH509" i="1"/>
  <c r="BH508" i="1"/>
  <c r="BL507" i="1"/>
  <c r="BH507" i="1"/>
  <c r="BJ507" i="1" s="1"/>
  <c r="BH506" i="1"/>
  <c r="BL506" i="1" s="1"/>
  <c r="BJ505" i="1"/>
  <c r="BH505" i="1"/>
  <c r="BL505" i="1" s="1"/>
  <c r="BH504" i="1"/>
  <c r="BL504" i="1" s="1"/>
  <c r="BH503" i="1"/>
  <c r="BL503" i="1" s="1"/>
  <c r="BH502" i="1"/>
  <c r="BJ502" i="1" s="1"/>
  <c r="BH501" i="1"/>
  <c r="BH500" i="1"/>
  <c r="BL500" i="1" s="1"/>
  <c r="BJ499" i="1"/>
  <c r="BH499" i="1"/>
  <c r="BL499" i="1" s="1"/>
  <c r="BH498" i="1"/>
  <c r="BH497" i="1"/>
  <c r="BJ497" i="1" s="1"/>
  <c r="BH496" i="1"/>
  <c r="BJ495" i="1"/>
  <c r="BH495" i="1"/>
  <c r="BL495" i="1" s="1"/>
  <c r="BL494" i="1"/>
  <c r="BH494" i="1"/>
  <c r="BJ494" i="1" s="1"/>
  <c r="BH493" i="1"/>
  <c r="BH492" i="1"/>
  <c r="BL492" i="1" s="1"/>
  <c r="BH491" i="1"/>
  <c r="BH490" i="1"/>
  <c r="BH489" i="1"/>
  <c r="BL489" i="1" s="1"/>
  <c r="BJ488" i="1"/>
  <c r="BH488" i="1"/>
  <c r="BL488" i="1" s="1"/>
  <c r="BH487" i="1"/>
  <c r="BL487" i="1" s="1"/>
  <c r="BH486" i="1"/>
  <c r="BJ486" i="1" s="1"/>
  <c r="BH485" i="1"/>
  <c r="BL485" i="1" s="1"/>
  <c r="BH484" i="1"/>
  <c r="BL484" i="1" s="1"/>
  <c r="BH483" i="1"/>
  <c r="BL483" i="1" s="1"/>
  <c r="BH482" i="1"/>
  <c r="BL482" i="1" s="1"/>
  <c r="BH481" i="1"/>
  <c r="BL481" i="1" s="1"/>
  <c r="BH480" i="1"/>
  <c r="BL479" i="1"/>
  <c r="BH479" i="1"/>
  <c r="BJ479" i="1" s="1"/>
  <c r="BH478" i="1"/>
  <c r="BL478" i="1" s="1"/>
  <c r="BH477" i="1"/>
  <c r="BL477" i="1" s="1"/>
  <c r="BL476" i="1"/>
  <c r="BH476" i="1"/>
  <c r="BH475" i="1"/>
  <c r="BH474" i="1"/>
  <c r="BH473" i="1"/>
  <c r="BH472" i="1"/>
  <c r="BL472" i="1" s="1"/>
  <c r="BH471" i="1"/>
  <c r="BH470" i="1"/>
  <c r="BH469" i="1"/>
  <c r="BH468" i="1"/>
  <c r="BL468" i="1" s="1"/>
  <c r="BL467" i="1"/>
  <c r="BH467" i="1"/>
  <c r="BJ467" i="1" s="1"/>
  <c r="BH466" i="1"/>
  <c r="BH465" i="1"/>
  <c r="BH464" i="1"/>
  <c r="BL464" i="1" s="1"/>
  <c r="BH463" i="1"/>
  <c r="BL463" i="1" s="1"/>
  <c r="BH462" i="1"/>
  <c r="BL462" i="1" s="1"/>
  <c r="BH461" i="1"/>
  <c r="BH460" i="1"/>
  <c r="BJ460" i="1" s="1"/>
  <c r="BH459" i="1"/>
  <c r="BJ459" i="1" s="1"/>
  <c r="BH458" i="1"/>
  <c r="BH457" i="1"/>
  <c r="BL457" i="1" s="1"/>
  <c r="BH456" i="1"/>
  <c r="BH455" i="1"/>
  <c r="BH454" i="1"/>
  <c r="BJ454" i="1" s="1"/>
  <c r="BH453" i="1"/>
  <c r="BL453" i="1" s="1"/>
  <c r="BH452" i="1"/>
  <c r="BL452" i="1" s="1"/>
  <c r="BH451" i="1"/>
  <c r="BL450" i="1"/>
  <c r="BH450" i="1"/>
  <c r="BJ450" i="1" s="1"/>
  <c r="BH449" i="1"/>
  <c r="BH448" i="1"/>
  <c r="BL448" i="1" s="1"/>
  <c r="BH447" i="1"/>
  <c r="BL447" i="1" s="1"/>
  <c r="BH446" i="1"/>
  <c r="BJ446" i="1" s="1"/>
  <c r="BH445" i="1"/>
  <c r="BH444" i="1"/>
  <c r="BH443" i="1"/>
  <c r="BL443" i="1" s="1"/>
  <c r="BH442" i="1"/>
  <c r="BL442" i="1" s="1"/>
  <c r="BH441" i="1"/>
  <c r="BH440" i="1"/>
  <c r="BL440" i="1" s="1"/>
  <c r="BH439" i="1"/>
  <c r="BJ439" i="1" s="1"/>
  <c r="BH438" i="1"/>
  <c r="BL437" i="1"/>
  <c r="BH437" i="1"/>
  <c r="BJ437" i="1" s="1"/>
  <c r="BH436" i="1"/>
  <c r="BH435" i="1"/>
  <c r="BH434" i="1"/>
  <c r="BH433" i="1"/>
  <c r="BL433" i="1" s="1"/>
  <c r="BH432" i="1"/>
  <c r="BH431" i="1"/>
  <c r="BL431" i="1" s="1"/>
  <c r="BJ430" i="1"/>
  <c r="BH430" i="1"/>
  <c r="BL430" i="1" s="1"/>
  <c r="BH429" i="1"/>
  <c r="BH428" i="1"/>
  <c r="BL428" i="1" s="1"/>
  <c r="BH427" i="1"/>
  <c r="BL427" i="1" s="1"/>
  <c r="BJ426" i="1"/>
  <c r="BH426" i="1"/>
  <c r="BL426" i="1" s="1"/>
  <c r="BH425" i="1"/>
  <c r="BH424" i="1"/>
  <c r="BH423" i="1"/>
  <c r="BL423" i="1" s="1"/>
  <c r="BH422" i="1"/>
  <c r="BJ422" i="1" s="1"/>
  <c r="BH421" i="1"/>
  <c r="BH420" i="1"/>
  <c r="BH419" i="1"/>
  <c r="BH418" i="1"/>
  <c r="BL418" i="1" s="1"/>
  <c r="BH417" i="1"/>
  <c r="BJ417" i="1" s="1"/>
  <c r="BH416" i="1"/>
  <c r="BL416" i="1" s="1"/>
  <c r="BH415" i="1"/>
  <c r="BH414" i="1"/>
  <c r="BL414" i="1" s="1"/>
  <c r="BH413" i="1"/>
  <c r="BJ413" i="1" s="1"/>
  <c r="BH412" i="1"/>
  <c r="BH411" i="1"/>
  <c r="BH410" i="1"/>
  <c r="BL410" i="1" s="1"/>
  <c r="BH409" i="1"/>
  <c r="BL409" i="1" s="1"/>
  <c r="BH408" i="1"/>
  <c r="BH407" i="1"/>
  <c r="BL407" i="1" s="1"/>
  <c r="BH406" i="1"/>
  <c r="BJ406" i="1" s="1"/>
  <c r="BH405" i="1"/>
  <c r="BH404" i="1"/>
  <c r="BL404" i="1" s="1"/>
  <c r="BH403" i="1"/>
  <c r="BH402" i="1"/>
  <c r="BH401" i="1"/>
  <c r="BL401" i="1" s="1"/>
  <c r="BH400" i="1"/>
  <c r="BH399" i="1"/>
  <c r="BH398" i="1"/>
  <c r="BH397" i="1"/>
  <c r="BH396" i="1"/>
  <c r="BL396" i="1" s="1"/>
  <c r="BH395" i="1"/>
  <c r="BH394" i="1"/>
  <c r="BL394" i="1" s="1"/>
  <c r="BH393" i="1"/>
  <c r="BH392" i="1"/>
  <c r="BH391" i="1"/>
  <c r="BJ391" i="1" s="1"/>
  <c r="BH390" i="1"/>
  <c r="BJ390" i="1" s="1"/>
  <c r="BH389" i="1"/>
  <c r="BH388" i="1"/>
  <c r="BL388" i="1" s="1"/>
  <c r="BL387" i="1"/>
  <c r="BJ387" i="1"/>
  <c r="BH387" i="1"/>
  <c r="BH386" i="1"/>
  <c r="BH385" i="1"/>
  <c r="BL385" i="1" s="1"/>
  <c r="BH384" i="1"/>
  <c r="BH383" i="1"/>
  <c r="BH382" i="1"/>
  <c r="BL382" i="1" s="1"/>
  <c r="BH381" i="1"/>
  <c r="BH380" i="1"/>
  <c r="BJ380" i="1" s="1"/>
  <c r="BH379" i="1"/>
  <c r="BL379" i="1" s="1"/>
  <c r="BH378" i="1"/>
  <c r="BL378" i="1" s="1"/>
  <c r="BH377" i="1"/>
  <c r="BJ377" i="1" s="1"/>
  <c r="BH376" i="1"/>
  <c r="BH375" i="1"/>
  <c r="BL375" i="1" s="1"/>
  <c r="BH374" i="1"/>
  <c r="BJ374" i="1" s="1"/>
  <c r="BH373" i="1"/>
  <c r="BJ373" i="1" s="1"/>
  <c r="BH372" i="1"/>
  <c r="BH371" i="1"/>
  <c r="BH370" i="1"/>
  <c r="BL370" i="1" s="1"/>
  <c r="BH369" i="1"/>
  <c r="BH368" i="1"/>
  <c r="BL368" i="1" s="1"/>
  <c r="BH367" i="1"/>
  <c r="BL367" i="1" s="1"/>
  <c r="BJ366" i="1"/>
  <c r="BH366" i="1"/>
  <c r="BL366" i="1" s="1"/>
  <c r="BH365" i="1"/>
  <c r="BL365" i="1" s="1"/>
  <c r="BH364" i="1"/>
  <c r="BH363" i="1"/>
  <c r="BH362" i="1"/>
  <c r="BH361" i="1"/>
  <c r="BL361" i="1" s="1"/>
  <c r="BH360" i="1"/>
  <c r="BL360" i="1" s="1"/>
  <c r="BH359" i="1"/>
  <c r="BL359" i="1" s="1"/>
  <c r="BH358" i="1"/>
  <c r="BJ358" i="1" s="1"/>
  <c r="BH357" i="1"/>
  <c r="BH356" i="1"/>
  <c r="BH355" i="1"/>
  <c r="BL355" i="1" s="1"/>
  <c r="BH354" i="1"/>
  <c r="BH353" i="1"/>
  <c r="BL353" i="1" s="1"/>
  <c r="BH352" i="1"/>
  <c r="BH351" i="1"/>
  <c r="BL351" i="1" s="1"/>
  <c r="BH350" i="1"/>
  <c r="BL350" i="1" s="1"/>
  <c r="BH349" i="1"/>
  <c r="BH348" i="1"/>
  <c r="BH347" i="1"/>
  <c r="BH346" i="1"/>
  <c r="BH345" i="1"/>
  <c r="BJ345" i="1" s="1"/>
  <c r="BJ344" i="1"/>
  <c r="BH344" i="1"/>
  <c r="BL344" i="1" s="1"/>
  <c r="BH343" i="1"/>
  <c r="BL343" i="1" s="1"/>
  <c r="BH342" i="1"/>
  <c r="BH341" i="1"/>
  <c r="BH340" i="1"/>
  <c r="BJ339" i="1"/>
  <c r="BH339" i="1"/>
  <c r="BL339" i="1" s="1"/>
  <c r="BH338" i="1"/>
  <c r="BH337" i="1"/>
  <c r="BH336" i="1"/>
  <c r="BH335" i="1"/>
  <c r="BL335" i="1" s="1"/>
  <c r="BH334" i="1"/>
  <c r="BH333" i="1"/>
  <c r="BH332" i="1"/>
  <c r="BH331" i="1"/>
  <c r="BL331" i="1" s="1"/>
  <c r="BH330" i="1"/>
  <c r="BH329" i="1"/>
  <c r="BL329" i="1" s="1"/>
  <c r="BH328" i="1"/>
  <c r="BL328" i="1" s="1"/>
  <c r="BH327" i="1"/>
  <c r="BH326" i="1"/>
  <c r="BH325" i="1"/>
  <c r="BH324" i="1"/>
  <c r="BJ324" i="1" s="1"/>
  <c r="BH323" i="1"/>
  <c r="BH322" i="1"/>
  <c r="BH321" i="1"/>
  <c r="BJ321" i="1" s="1"/>
  <c r="BH320" i="1"/>
  <c r="BH319" i="1"/>
  <c r="BL319" i="1" s="1"/>
  <c r="BH318" i="1"/>
  <c r="BL318" i="1" s="1"/>
  <c r="BL317" i="1"/>
  <c r="BJ317" i="1"/>
  <c r="BH317" i="1"/>
  <c r="BH316" i="1"/>
  <c r="BL316" i="1" s="1"/>
  <c r="BH315" i="1"/>
  <c r="BH314" i="1"/>
  <c r="BL314" i="1" s="1"/>
  <c r="BH313" i="1"/>
  <c r="BL313" i="1" s="1"/>
  <c r="BH312" i="1"/>
  <c r="BL311" i="1"/>
  <c r="BH311" i="1"/>
  <c r="BJ311" i="1" s="1"/>
  <c r="BH310" i="1"/>
  <c r="BH309" i="1"/>
  <c r="BL309" i="1" s="1"/>
  <c r="BH308" i="1"/>
  <c r="BJ307" i="1"/>
  <c r="BH307" i="1"/>
  <c r="BL307" i="1" s="1"/>
  <c r="BH306" i="1"/>
  <c r="BJ306" i="1" s="1"/>
  <c r="BH305" i="1"/>
  <c r="BH304" i="1"/>
  <c r="BH303" i="1"/>
  <c r="BH302" i="1"/>
  <c r="BH301" i="1"/>
  <c r="BL301" i="1" s="1"/>
  <c r="BH300" i="1"/>
  <c r="BH299" i="1"/>
  <c r="BH298" i="1"/>
  <c r="BL298" i="1" s="1"/>
  <c r="BH297" i="1"/>
  <c r="BH296" i="1"/>
  <c r="BH295" i="1"/>
  <c r="BH294" i="1"/>
  <c r="BJ294" i="1" s="1"/>
  <c r="BH293" i="1"/>
  <c r="BH292" i="1"/>
  <c r="BH291" i="1"/>
  <c r="BJ291" i="1" s="1"/>
  <c r="BH290" i="1"/>
  <c r="BH289" i="1"/>
  <c r="BL289" i="1" s="1"/>
  <c r="BH288" i="1"/>
  <c r="BJ288" i="1" s="1"/>
  <c r="BH287" i="1"/>
  <c r="BL287" i="1" s="1"/>
  <c r="BH286" i="1"/>
  <c r="BJ286" i="1" s="1"/>
  <c r="BL285" i="1"/>
  <c r="BH285" i="1"/>
  <c r="BH284" i="1"/>
  <c r="BH283" i="1"/>
  <c r="BH282" i="1"/>
  <c r="BL282" i="1" s="1"/>
  <c r="BH281" i="1"/>
  <c r="BL281" i="1" s="1"/>
  <c r="BH280" i="1"/>
  <c r="BJ280" i="1" s="1"/>
  <c r="BH279" i="1"/>
  <c r="BL279" i="1" s="1"/>
  <c r="BH278" i="1"/>
  <c r="BJ278" i="1" s="1"/>
  <c r="BH277" i="1"/>
  <c r="BL276" i="1"/>
  <c r="BH276" i="1"/>
  <c r="BJ276" i="1" s="1"/>
  <c r="BH275" i="1"/>
  <c r="BH274" i="1"/>
  <c r="BJ274" i="1" s="1"/>
  <c r="BJ273" i="1"/>
  <c r="BH273" i="1"/>
  <c r="BL273" i="1" s="1"/>
  <c r="BH272" i="1"/>
  <c r="BH271" i="1"/>
  <c r="BJ271" i="1" s="1"/>
  <c r="BH270" i="1"/>
  <c r="BJ269" i="1"/>
  <c r="BH269" i="1"/>
  <c r="BL269" i="1" s="1"/>
  <c r="BH268" i="1"/>
  <c r="BJ268" i="1" s="1"/>
  <c r="BH267" i="1"/>
  <c r="BJ267" i="1" s="1"/>
  <c r="BH266" i="1"/>
  <c r="BL266" i="1" s="1"/>
  <c r="BJ265" i="1"/>
  <c r="BH265" i="1"/>
  <c r="BL265" i="1" s="1"/>
  <c r="BH264" i="1"/>
  <c r="BL264" i="1" s="1"/>
  <c r="BH263" i="1"/>
  <c r="BL263" i="1" s="1"/>
  <c r="BH262" i="1"/>
  <c r="BH261" i="1"/>
  <c r="BL261" i="1" s="1"/>
  <c r="BH260" i="1"/>
  <c r="BL260" i="1" s="1"/>
  <c r="BH259" i="1"/>
  <c r="BJ259" i="1" s="1"/>
  <c r="BH258" i="1"/>
  <c r="BH257" i="1"/>
  <c r="BH256" i="1"/>
  <c r="BL256" i="1" s="1"/>
  <c r="BH255" i="1"/>
  <c r="BL255" i="1" s="1"/>
  <c r="BH254" i="1"/>
  <c r="BL254" i="1" s="1"/>
  <c r="BH253" i="1"/>
  <c r="BH252" i="1"/>
  <c r="BH251" i="1"/>
  <c r="BJ251" i="1" s="1"/>
  <c r="BH250" i="1"/>
  <c r="BJ249" i="1"/>
  <c r="BH249" i="1"/>
  <c r="BL249" i="1" s="1"/>
  <c r="BJ248" i="1"/>
  <c r="BH248" i="1"/>
  <c r="BH247" i="1"/>
  <c r="BH246" i="1"/>
  <c r="BH245" i="1"/>
  <c r="BH244" i="1"/>
  <c r="BL244" i="1" s="1"/>
  <c r="BJ243" i="1"/>
  <c r="BH243" i="1"/>
  <c r="BL243" i="1" s="1"/>
  <c r="BH242" i="1"/>
  <c r="BL242" i="1" s="1"/>
  <c r="BH241" i="1"/>
  <c r="BL240" i="1"/>
  <c r="BH240" i="1"/>
  <c r="BJ240" i="1" s="1"/>
  <c r="BH239" i="1"/>
  <c r="BH238" i="1"/>
  <c r="BL238" i="1" s="1"/>
  <c r="BL237" i="1"/>
  <c r="BH237" i="1"/>
  <c r="BJ237" i="1" s="1"/>
  <c r="BH236" i="1"/>
  <c r="BL236" i="1" s="1"/>
  <c r="BH235" i="1"/>
  <c r="BH234" i="1"/>
  <c r="BH233" i="1"/>
  <c r="BH232" i="1"/>
  <c r="BL232" i="1" s="1"/>
  <c r="BH231" i="1"/>
  <c r="BH230" i="1"/>
  <c r="BH229" i="1"/>
  <c r="BH228" i="1"/>
  <c r="BH227" i="1"/>
  <c r="BJ227" i="1" s="1"/>
  <c r="BH226" i="1"/>
  <c r="BL226" i="1" s="1"/>
  <c r="BH225" i="1"/>
  <c r="BL225" i="1" s="1"/>
  <c r="BH224" i="1"/>
  <c r="BJ223" i="1"/>
  <c r="BH223" i="1"/>
  <c r="BL223" i="1" s="1"/>
  <c r="BH222" i="1"/>
  <c r="BH221" i="1"/>
  <c r="BJ221" i="1" s="1"/>
  <c r="BH220" i="1"/>
  <c r="BH219" i="1"/>
  <c r="BH218" i="1"/>
  <c r="BH217" i="1"/>
  <c r="BL217" i="1" s="1"/>
  <c r="BH216" i="1"/>
  <c r="BL216" i="1" s="1"/>
  <c r="BH215" i="1"/>
  <c r="BH214" i="1"/>
  <c r="BL214" i="1" s="1"/>
  <c r="BH213" i="1"/>
  <c r="BH212" i="1"/>
  <c r="BL211" i="1"/>
  <c r="BH211" i="1"/>
  <c r="BJ211" i="1" s="1"/>
  <c r="BH210" i="1"/>
  <c r="BJ210" i="1" s="1"/>
  <c r="BH209" i="1"/>
  <c r="BH208" i="1"/>
  <c r="BL208" i="1" s="1"/>
  <c r="BH207" i="1"/>
  <c r="BL207" i="1" s="1"/>
  <c r="BH206" i="1"/>
  <c r="BJ206" i="1" s="1"/>
  <c r="BH205" i="1"/>
  <c r="BH204" i="1"/>
  <c r="BL204" i="1" s="1"/>
  <c r="BH203" i="1"/>
  <c r="BH202" i="1"/>
  <c r="BH201" i="1"/>
  <c r="BL201" i="1" s="1"/>
  <c r="BH200" i="1"/>
  <c r="BH199" i="1"/>
  <c r="BH198" i="1"/>
  <c r="BH197" i="1"/>
  <c r="BH196" i="1"/>
  <c r="BL196" i="1" s="1"/>
  <c r="BH195" i="1"/>
  <c r="BH194" i="1"/>
  <c r="BJ194" i="1" s="1"/>
  <c r="BH193" i="1"/>
  <c r="BL193" i="1" s="1"/>
  <c r="BL192" i="1"/>
  <c r="BH192" i="1"/>
  <c r="BH191" i="1"/>
  <c r="BH190" i="1"/>
  <c r="BH189" i="1"/>
  <c r="BJ189" i="1" s="1"/>
  <c r="BH188" i="1"/>
  <c r="BL188" i="1" s="1"/>
  <c r="BH187" i="1"/>
  <c r="BL187" i="1" s="1"/>
  <c r="BH186" i="1"/>
  <c r="BL186" i="1" s="1"/>
  <c r="BH185" i="1"/>
  <c r="BJ185" i="1" s="1"/>
  <c r="BH184" i="1"/>
  <c r="BH183" i="1"/>
  <c r="BJ183" i="1" s="1"/>
  <c r="BH182" i="1"/>
  <c r="BL182" i="1" s="1"/>
  <c r="BH181" i="1"/>
  <c r="BH180" i="1"/>
  <c r="BJ180" i="1" s="1"/>
  <c r="BH179" i="1"/>
  <c r="BL179" i="1" s="1"/>
  <c r="BH178" i="1"/>
  <c r="BJ178" i="1" s="1"/>
  <c r="BH177" i="1"/>
  <c r="BL177" i="1" s="1"/>
  <c r="BH176" i="1"/>
  <c r="BJ176" i="1" s="1"/>
  <c r="BH175" i="1"/>
  <c r="BL175" i="1" s="1"/>
  <c r="BH174" i="1"/>
  <c r="BH173" i="1"/>
  <c r="BH172" i="1"/>
  <c r="BL172" i="1" s="1"/>
  <c r="BH171" i="1"/>
  <c r="BH170" i="1"/>
  <c r="BL170" i="1" s="1"/>
  <c r="BH169" i="1"/>
  <c r="BL169" i="1" s="1"/>
  <c r="BH168" i="1"/>
  <c r="BJ168" i="1" s="1"/>
  <c r="BH167" i="1"/>
  <c r="BL167" i="1" s="1"/>
  <c r="BH166" i="1"/>
  <c r="BH165" i="1"/>
  <c r="BJ165" i="1" s="1"/>
  <c r="BH164" i="1"/>
  <c r="BL164" i="1" s="1"/>
  <c r="BH163" i="1"/>
  <c r="BH162" i="1"/>
  <c r="BL162" i="1" s="1"/>
  <c r="BH161" i="1"/>
  <c r="BL161" i="1" s="1"/>
  <c r="BH160" i="1"/>
  <c r="BJ160" i="1" s="1"/>
  <c r="BH159" i="1"/>
  <c r="BJ159" i="1" s="1"/>
  <c r="BH158" i="1"/>
  <c r="BJ158" i="1" s="1"/>
  <c r="BH157" i="1"/>
  <c r="BL156" i="1"/>
  <c r="BH156" i="1"/>
  <c r="BJ156" i="1" s="1"/>
  <c r="BH155" i="1"/>
  <c r="BL155" i="1" s="1"/>
  <c r="BH154" i="1"/>
  <c r="BL154" i="1" s="1"/>
  <c r="BH153" i="1"/>
  <c r="BH152" i="1"/>
  <c r="BH151" i="1"/>
  <c r="BJ151" i="1" s="1"/>
  <c r="BH150" i="1"/>
  <c r="BL150" i="1" s="1"/>
  <c r="BH149" i="1"/>
  <c r="BL149" i="1" s="1"/>
  <c r="BH148" i="1"/>
  <c r="BH147" i="1"/>
  <c r="BL147" i="1" s="1"/>
  <c r="BH146" i="1"/>
  <c r="BL146" i="1" s="1"/>
  <c r="BH145" i="1"/>
  <c r="BL145" i="1" s="1"/>
  <c r="BH144" i="1"/>
  <c r="BH143" i="1"/>
  <c r="BJ143" i="1" s="1"/>
  <c r="BH142" i="1"/>
  <c r="BH141" i="1"/>
  <c r="BL141" i="1" s="1"/>
  <c r="BH140" i="1"/>
  <c r="BJ140" i="1" s="1"/>
  <c r="BJ139" i="1"/>
  <c r="BH139" i="1"/>
  <c r="BL139" i="1" s="1"/>
  <c r="BH138" i="1"/>
  <c r="BL138" i="1" s="1"/>
  <c r="BH137" i="1"/>
  <c r="BL137" i="1" s="1"/>
  <c r="BH136" i="1"/>
  <c r="BJ136" i="1" s="1"/>
  <c r="BH135" i="1"/>
  <c r="BL135" i="1" s="1"/>
  <c r="BH134" i="1"/>
  <c r="BJ134" i="1" s="1"/>
  <c r="BH133" i="1"/>
  <c r="BL133" i="1" s="1"/>
  <c r="BH132" i="1"/>
  <c r="BH131" i="1"/>
  <c r="BL131" i="1" s="1"/>
  <c r="BH130" i="1"/>
  <c r="BH129" i="1"/>
  <c r="BJ129" i="1" s="1"/>
  <c r="BH128" i="1"/>
  <c r="BL128" i="1" s="1"/>
  <c r="BH127" i="1"/>
  <c r="BL127" i="1" s="1"/>
  <c r="BH126" i="1"/>
  <c r="BL125" i="1"/>
  <c r="BH125" i="1"/>
  <c r="BJ125" i="1" s="1"/>
  <c r="BH124" i="1"/>
  <c r="BL124" i="1" s="1"/>
  <c r="BH123" i="1"/>
  <c r="BH122" i="1"/>
  <c r="BL122" i="1" s="1"/>
  <c r="BH121" i="1"/>
  <c r="BH120" i="1"/>
  <c r="BJ120" i="1" s="1"/>
  <c r="BH119" i="1"/>
  <c r="BH118" i="1"/>
  <c r="BJ118" i="1" s="1"/>
  <c r="BH117" i="1"/>
  <c r="BL117" i="1" s="1"/>
  <c r="BH116" i="1"/>
  <c r="BJ116" i="1" s="1"/>
  <c r="BH115" i="1"/>
  <c r="BJ115" i="1" s="1"/>
  <c r="BH114" i="1"/>
  <c r="BJ113" i="1"/>
  <c r="BH113" i="1"/>
  <c r="BL113" i="1" s="1"/>
  <c r="BH112" i="1"/>
  <c r="BL112" i="1" s="1"/>
  <c r="BH111" i="1"/>
  <c r="BL111" i="1" s="1"/>
  <c r="BH110" i="1"/>
  <c r="BL110" i="1" s="1"/>
  <c r="BH109" i="1"/>
  <c r="BJ109" i="1" s="1"/>
  <c r="BH108" i="1"/>
  <c r="BL108" i="1" s="1"/>
  <c r="BH107" i="1"/>
  <c r="BH106" i="1"/>
  <c r="BH105" i="1"/>
  <c r="BL105" i="1" s="1"/>
  <c r="BH104" i="1"/>
  <c r="BL104" i="1" s="1"/>
  <c r="BH103" i="1"/>
  <c r="BH102" i="1"/>
  <c r="BH101" i="1"/>
  <c r="BL101" i="1" s="1"/>
  <c r="BH100" i="1"/>
  <c r="BJ100" i="1" s="1"/>
  <c r="BH99" i="1"/>
  <c r="BJ99" i="1" s="1"/>
  <c r="BH98" i="1"/>
  <c r="BL98" i="1" s="1"/>
  <c r="BH97" i="1"/>
  <c r="BL97" i="1" s="1"/>
  <c r="BH96" i="1"/>
  <c r="BL96" i="1" s="1"/>
  <c r="BH95" i="1"/>
  <c r="BL95" i="1" s="1"/>
  <c r="BH94" i="1"/>
  <c r="BH93" i="1"/>
  <c r="BH92" i="1"/>
  <c r="BL92" i="1" s="1"/>
  <c r="BH91" i="1"/>
  <c r="BJ91" i="1" s="1"/>
  <c r="BH90" i="1"/>
  <c r="BL90" i="1" s="1"/>
  <c r="BH89" i="1"/>
  <c r="BL89" i="1" s="1"/>
  <c r="BH88" i="1"/>
  <c r="BL88" i="1" s="1"/>
  <c r="BH87" i="1"/>
  <c r="BH86" i="1"/>
  <c r="BH85" i="1"/>
  <c r="BL85" i="1" s="1"/>
  <c r="BH84" i="1"/>
  <c r="BJ84" i="1" s="1"/>
  <c r="BH83" i="1"/>
  <c r="BL83" i="1" s="1"/>
  <c r="BH82" i="1"/>
  <c r="BL82" i="1" s="1"/>
  <c r="BH81" i="1"/>
  <c r="BL81" i="1" s="1"/>
  <c r="BH80" i="1"/>
  <c r="BL80" i="1" s="1"/>
  <c r="BH79" i="1"/>
  <c r="BL79" i="1" s="1"/>
  <c r="BH78" i="1"/>
  <c r="BL78" i="1" s="1"/>
  <c r="BH77" i="1"/>
  <c r="BJ77" i="1" s="1"/>
  <c r="BH76" i="1"/>
  <c r="BH75" i="1"/>
  <c r="BJ75" i="1" s="1"/>
  <c r="BJ74" i="1"/>
  <c r="BH74" i="1"/>
  <c r="BL74" i="1" s="1"/>
  <c r="BH73" i="1"/>
  <c r="BL73" i="1" s="1"/>
  <c r="BH72" i="1"/>
  <c r="BL72" i="1" s="1"/>
  <c r="BH71" i="1"/>
  <c r="BH70" i="1"/>
  <c r="BJ70" i="1" s="1"/>
  <c r="BH69" i="1"/>
  <c r="BH68" i="1"/>
  <c r="BJ68" i="1" s="1"/>
  <c r="BH67" i="1"/>
  <c r="BL67" i="1" s="1"/>
  <c r="BJ66" i="1"/>
  <c r="BH66" i="1"/>
  <c r="BL66" i="1" s="1"/>
  <c r="BH65" i="1"/>
  <c r="BL65" i="1" s="1"/>
  <c r="BH64" i="1"/>
  <c r="BL64" i="1" s="1"/>
  <c r="BH63" i="1"/>
  <c r="BL63" i="1" s="1"/>
  <c r="BH62" i="1"/>
  <c r="BH61" i="1"/>
  <c r="BJ61" i="1" s="1"/>
  <c r="BH60" i="1"/>
  <c r="BL60" i="1" s="1"/>
  <c r="BH59" i="1"/>
  <c r="BL59" i="1" s="1"/>
  <c r="BH58" i="1"/>
  <c r="BH57" i="1"/>
  <c r="BL57" i="1" s="1"/>
  <c r="BH56" i="1"/>
  <c r="BH55" i="1"/>
  <c r="BH54" i="1"/>
  <c r="BL54" i="1" s="1"/>
  <c r="BH53" i="1"/>
  <c r="BJ53" i="1" s="1"/>
  <c r="BH52" i="1"/>
  <c r="BH51" i="1"/>
  <c r="BJ51" i="1" s="1"/>
  <c r="BH50" i="1"/>
  <c r="BL50" i="1" s="1"/>
  <c r="BH49" i="1"/>
  <c r="BL49" i="1" s="1"/>
  <c r="BH48" i="1"/>
  <c r="BL48" i="1" s="1"/>
  <c r="BH47" i="1"/>
  <c r="BL47" i="1" s="1"/>
  <c r="BH46" i="1"/>
  <c r="BJ46" i="1" s="1"/>
  <c r="BH45" i="1"/>
  <c r="BJ45" i="1" s="1"/>
  <c r="BH44" i="1"/>
  <c r="BL44" i="1" s="1"/>
  <c r="BL43" i="1"/>
  <c r="BH43" i="1"/>
  <c r="BJ43" i="1" s="1"/>
  <c r="BH42" i="1"/>
  <c r="BL42" i="1" s="1"/>
  <c r="BH41" i="1"/>
  <c r="BL41" i="1" s="1"/>
  <c r="BH40" i="1"/>
  <c r="BL40" i="1" s="1"/>
  <c r="BH39" i="1"/>
  <c r="BH38" i="1"/>
  <c r="BL38" i="1" s="1"/>
  <c r="BH37" i="1"/>
  <c r="BJ37" i="1" s="1"/>
  <c r="BH36" i="1"/>
  <c r="BH35" i="1"/>
  <c r="BJ35" i="1" s="1"/>
  <c r="BH34" i="1"/>
  <c r="BL34" i="1" s="1"/>
  <c r="BH33" i="1"/>
  <c r="BL33" i="1" s="1"/>
  <c r="BH32" i="1"/>
  <c r="BH31" i="1"/>
  <c r="BL31" i="1" s="1"/>
  <c r="BH30" i="1"/>
  <c r="BJ30" i="1" s="1"/>
  <c r="BH29" i="1"/>
  <c r="BL29" i="1" s="1"/>
  <c r="BL28" i="1"/>
  <c r="BH28" i="1"/>
  <c r="BJ28" i="1" s="1"/>
  <c r="BL27" i="1"/>
  <c r="BH27" i="1"/>
  <c r="BJ27" i="1" s="1"/>
  <c r="BH26" i="1"/>
  <c r="BH25" i="1"/>
  <c r="BH21" i="1" s="1"/>
  <c r="BJ65" i="1" l="1"/>
  <c r="BL100" i="1"/>
  <c r="BL129" i="1"/>
  <c r="BJ196" i="1"/>
  <c r="BJ217" i="1"/>
  <c r="BJ261" i="1"/>
  <c r="BJ263" i="1"/>
  <c r="BL271" i="1"/>
  <c r="BL278" i="1"/>
  <c r="BJ287" i="1"/>
  <c r="BJ289" i="1"/>
  <c r="BJ313" i="1"/>
  <c r="BJ343" i="1"/>
  <c r="BJ350" i="1"/>
  <c r="BL373" i="1"/>
  <c r="BL391" i="1"/>
  <c r="BJ416" i="1"/>
  <c r="BL439" i="1"/>
  <c r="BL446" i="1"/>
  <c r="BL459" i="1"/>
  <c r="BJ483" i="1"/>
  <c r="BL497" i="1"/>
  <c r="BL523" i="1"/>
  <c r="BJ529" i="1"/>
  <c r="BJ544" i="1"/>
  <c r="BJ547" i="1"/>
  <c r="BL571" i="1"/>
  <c r="BL584" i="1"/>
  <c r="BJ619" i="1"/>
  <c r="BL638" i="1"/>
  <c r="BJ105" i="1"/>
  <c r="BL118" i="1"/>
  <c r="BL176" i="1"/>
  <c r="BL267" i="1"/>
  <c r="BL274" i="1"/>
  <c r="BJ279" i="1"/>
  <c r="BL288" i="1"/>
  <c r="BJ331" i="1"/>
  <c r="BJ355" i="1"/>
  <c r="BL358" i="1"/>
  <c r="BL374" i="1"/>
  <c r="BJ385" i="1"/>
  <c r="BJ396" i="1"/>
  <c r="BL454" i="1"/>
  <c r="BL579" i="1"/>
  <c r="BL300" i="1"/>
  <c r="BL320" i="1"/>
  <c r="BJ320" i="1"/>
  <c r="BJ449" i="1"/>
  <c r="BL449" i="1"/>
  <c r="BL599" i="1"/>
  <c r="BJ88" i="1"/>
  <c r="BL224" i="1"/>
  <c r="BJ224" i="1"/>
  <c r="BJ246" i="1"/>
  <c r="BL272" i="1"/>
  <c r="BJ300" i="1"/>
  <c r="BL323" i="1"/>
  <c r="BL325" i="1"/>
  <c r="BL363" i="1"/>
  <c r="BJ363" i="1"/>
  <c r="BL371" i="1"/>
  <c r="BJ371" i="1"/>
  <c r="BL419" i="1"/>
  <c r="BJ419" i="1"/>
  <c r="BL512" i="1"/>
  <c r="BL533" i="1"/>
  <c r="BL539" i="1"/>
  <c r="BJ539" i="1"/>
  <c r="BJ557" i="1"/>
  <c r="BL557" i="1"/>
  <c r="BJ564" i="1"/>
  <c r="BL564" i="1"/>
  <c r="BL573" i="1"/>
  <c r="BJ573" i="1"/>
  <c r="BL602" i="1"/>
  <c r="BL612" i="1"/>
  <c r="BJ657" i="1"/>
  <c r="BL657" i="1"/>
  <c r="BL291" i="1"/>
  <c r="BJ316" i="1"/>
  <c r="BJ490" i="1"/>
  <c r="BL490" i="1"/>
  <c r="BL515" i="1"/>
  <c r="BJ515" i="1"/>
  <c r="BL595" i="1"/>
  <c r="BJ595" i="1"/>
  <c r="BJ32" i="1"/>
  <c r="BJ48" i="1"/>
  <c r="BJ54" i="1"/>
  <c r="BL70" i="1"/>
  <c r="BL168" i="1"/>
  <c r="BJ170" i="1"/>
  <c r="BJ60" i="1"/>
  <c r="BL77" i="1"/>
  <c r="BJ130" i="1"/>
  <c r="BJ155" i="1"/>
  <c r="BJ167" i="1"/>
  <c r="BL185" i="1"/>
  <c r="BJ188" i="1"/>
  <c r="BL215" i="1"/>
  <c r="BJ215" i="1"/>
  <c r="BL229" i="1"/>
  <c r="BL234" i="1"/>
  <c r="BJ234" i="1"/>
  <c r="BL259" i="1"/>
  <c r="BL268" i="1"/>
  <c r="BL270" i="1"/>
  <c r="BJ277" i="1"/>
  <c r="BL277" i="1"/>
  <c r="BJ310" i="1"/>
  <c r="BJ323" i="1"/>
  <c r="BJ325" i="1"/>
  <c r="BJ342" i="1"/>
  <c r="BL342" i="1"/>
  <c r="BL369" i="1"/>
  <c r="BL372" i="1"/>
  <c r="BJ372" i="1"/>
  <c r="BL420" i="1"/>
  <c r="BJ420" i="1"/>
  <c r="BJ540" i="1"/>
  <c r="BL583" i="1"/>
  <c r="BJ583" i="1"/>
  <c r="BL349" i="1"/>
  <c r="BJ461" i="1"/>
  <c r="BL461" i="1"/>
  <c r="BL535" i="1"/>
  <c r="BJ535" i="1"/>
  <c r="BJ56" i="1"/>
  <c r="BJ81" i="1"/>
  <c r="BL32" i="1"/>
  <c r="BJ73" i="1"/>
  <c r="BL75" i="1"/>
  <c r="BJ29" i="1"/>
  <c r="BJ47" i="1"/>
  <c r="BL51" i="1"/>
  <c r="BL53" i="1"/>
  <c r="BJ80" i="1"/>
  <c r="BJ82" i="1"/>
  <c r="BJ89" i="1"/>
  <c r="BL130" i="1"/>
  <c r="BL140" i="1"/>
  <c r="BL151" i="1"/>
  <c r="BL160" i="1"/>
  <c r="BJ177" i="1"/>
  <c r="BL183" i="1"/>
  <c r="BJ187" i="1"/>
  <c r="BJ192" i="1"/>
  <c r="BL227" i="1"/>
  <c r="BJ229" i="1"/>
  <c r="BL248" i="1"/>
  <c r="BJ250" i="1"/>
  <c r="BL250" i="1"/>
  <c r="BJ275" i="1"/>
  <c r="BL275" i="1"/>
  <c r="BL290" i="1"/>
  <c r="BJ290" i="1"/>
  <c r="BL299" i="1"/>
  <c r="BJ299" i="1"/>
  <c r="BL308" i="1"/>
  <c r="BL324" i="1"/>
  <c r="BL354" i="1"/>
  <c r="BJ354" i="1"/>
  <c r="BL400" i="1"/>
  <c r="BJ429" i="1"/>
  <c r="BL429" i="1"/>
  <c r="BL474" i="1"/>
  <c r="BJ496" i="1"/>
  <c r="BL496" i="1"/>
  <c r="BL578" i="1"/>
  <c r="BL633" i="1"/>
  <c r="BJ633" i="1"/>
  <c r="BJ340" i="1"/>
  <c r="BJ382" i="1"/>
  <c r="BJ404" i="1"/>
  <c r="BJ411" i="1"/>
  <c r="BL413" i="1"/>
  <c r="BJ448" i="1"/>
  <c r="BL460" i="1"/>
  <c r="BJ464" i="1"/>
  <c r="BJ485" i="1"/>
  <c r="BJ489" i="1"/>
  <c r="BJ511" i="1"/>
  <c r="BL517" i="1"/>
  <c r="BJ519" i="1"/>
  <c r="BJ531" i="1"/>
  <c r="BL532" i="1"/>
  <c r="BJ560" i="1"/>
  <c r="BL572" i="1"/>
  <c r="BJ597" i="1"/>
  <c r="BJ601" i="1"/>
  <c r="BJ611" i="1"/>
  <c r="BJ643" i="1"/>
  <c r="BJ644" i="1"/>
  <c r="BL411" i="1"/>
  <c r="BL560" i="1"/>
  <c r="BJ190" i="1"/>
  <c r="BL190" i="1"/>
  <c r="BJ493" i="1"/>
  <c r="BL493" i="1"/>
  <c r="BL615" i="1"/>
  <c r="BJ615" i="1"/>
  <c r="BL634" i="1"/>
  <c r="BJ634" i="1"/>
  <c r="BL636" i="1"/>
  <c r="BL660" i="1"/>
  <c r="BJ660" i="1"/>
  <c r="BJ662" i="1"/>
  <c r="BL662" i="1"/>
  <c r="BJ34" i="1"/>
  <c r="BL37" i="1"/>
  <c r="BL46" i="1"/>
  <c r="BL56" i="1"/>
  <c r="BJ94" i="1"/>
  <c r="BJ97" i="1"/>
  <c r="BJ98" i="1"/>
  <c r="BL116" i="1"/>
  <c r="BJ124" i="1"/>
  <c r="BJ133" i="1"/>
  <c r="BL143" i="1"/>
  <c r="BJ146" i="1"/>
  <c r="BJ152" i="1"/>
  <c r="BL152" i="1"/>
  <c r="BL210" i="1"/>
  <c r="BJ213" i="1"/>
  <c r="BL213" i="1"/>
  <c r="BJ220" i="1"/>
  <c r="BL221" i="1"/>
  <c r="BJ304" i="1"/>
  <c r="BL304" i="1"/>
  <c r="BL338" i="1"/>
  <c r="BJ338" i="1"/>
  <c r="BJ341" i="1"/>
  <c r="BL341" i="1"/>
  <c r="BL376" i="1"/>
  <c r="BJ376" i="1"/>
  <c r="BL546" i="1"/>
  <c r="BJ546" i="1"/>
  <c r="BL315" i="1"/>
  <c r="BJ470" i="1"/>
  <c r="BL470" i="1"/>
  <c r="BL594" i="1"/>
  <c r="BL30" i="1"/>
  <c r="BL45" i="1"/>
  <c r="BJ50" i="1"/>
  <c r="BL68" i="1"/>
  <c r="BL84" i="1"/>
  <c r="BL91" i="1"/>
  <c r="BL94" i="1"/>
  <c r="BJ95" i="1"/>
  <c r="BJ96" i="1"/>
  <c r="BJ110" i="1"/>
  <c r="BJ111" i="1"/>
  <c r="BL115" i="1"/>
  <c r="BL123" i="1"/>
  <c r="BJ127" i="1"/>
  <c r="BJ145" i="1"/>
  <c r="BJ149" i="1"/>
  <c r="BJ150" i="1"/>
  <c r="BJ164" i="1"/>
  <c r="BL165" i="1"/>
  <c r="BJ174" i="1"/>
  <c r="BL174" i="1"/>
  <c r="BL178" i="1"/>
  <c r="BJ181" i="1"/>
  <c r="BL181" i="1"/>
  <c r="BL189" i="1"/>
  <c r="BL194" i="1"/>
  <c r="BJ197" i="1"/>
  <c r="BL197" i="1"/>
  <c r="BJ199" i="1"/>
  <c r="BL199" i="1"/>
  <c r="BL203" i="1"/>
  <c r="BJ203" i="1"/>
  <c r="BL205" i="1"/>
  <c r="BJ205" i="1"/>
  <c r="BL220" i="1"/>
  <c r="BL239" i="1"/>
  <c r="BJ239" i="1"/>
  <c r="BL356" i="1"/>
  <c r="BJ356" i="1"/>
  <c r="BJ451" i="1"/>
  <c r="BL451" i="1"/>
  <c r="BJ509" i="1"/>
  <c r="BL509" i="1"/>
  <c r="BJ195" i="1"/>
  <c r="BL195" i="1"/>
  <c r="BL283" i="1"/>
  <c r="BJ283" i="1"/>
  <c r="BL403" i="1"/>
  <c r="BJ403" i="1"/>
  <c r="BJ491" i="1"/>
  <c r="BL491" i="1"/>
  <c r="BL559" i="1"/>
  <c r="BJ559" i="1"/>
  <c r="BJ588" i="1"/>
  <c r="BL588" i="1"/>
  <c r="BL606" i="1"/>
  <c r="BJ606" i="1"/>
  <c r="BJ163" i="1"/>
  <c r="BL163" i="1"/>
  <c r="BL171" i="1"/>
  <c r="BJ171" i="1"/>
  <c r="BL233" i="1"/>
  <c r="BJ233" i="1"/>
  <c r="BJ241" i="1"/>
  <c r="BL241" i="1"/>
  <c r="BL253" i="1"/>
  <c r="BJ253" i="1"/>
  <c r="BL347" i="1"/>
  <c r="BL386" i="1"/>
  <c r="BJ386" i="1"/>
  <c r="BL412" i="1"/>
  <c r="BJ412" i="1"/>
  <c r="BL441" i="1"/>
  <c r="BJ441" i="1"/>
  <c r="BJ570" i="1"/>
  <c r="BL570" i="1"/>
  <c r="BJ327" i="1"/>
  <c r="BL327" i="1"/>
  <c r="BL340" i="1"/>
  <c r="BJ346" i="1"/>
  <c r="BL346" i="1"/>
  <c r="BL392" i="1"/>
  <c r="BJ392" i="1"/>
  <c r="BL402" i="1"/>
  <c r="BJ402" i="1"/>
  <c r="BL456" i="1"/>
  <c r="BL514" i="1"/>
  <c r="BL537" i="1"/>
  <c r="BJ577" i="1"/>
  <c r="BL577" i="1"/>
  <c r="BJ618" i="1"/>
  <c r="BL618" i="1"/>
  <c r="BL625" i="1"/>
  <c r="BJ625" i="1"/>
  <c r="BJ630" i="1"/>
  <c r="BL630" i="1"/>
  <c r="BJ664" i="1"/>
  <c r="BL664" i="1"/>
  <c r="BJ296" i="1"/>
  <c r="BL296" i="1"/>
  <c r="BJ326" i="1"/>
  <c r="BL326" i="1"/>
  <c r="BL337" i="1"/>
  <c r="BJ337" i="1"/>
  <c r="BL381" i="1"/>
  <c r="BJ381" i="1"/>
  <c r="BJ389" i="1"/>
  <c r="BL389" i="1"/>
  <c r="BL424" i="1"/>
  <c r="BJ424" i="1"/>
  <c r="BL432" i="1"/>
  <c r="BL435" i="1"/>
  <c r="BJ435" i="1"/>
  <c r="BL469" i="1"/>
  <c r="BJ469" i="1"/>
  <c r="BJ510" i="1"/>
  <c r="BL553" i="1"/>
  <c r="BJ553" i="1"/>
  <c r="BL569" i="1"/>
  <c r="BJ569" i="1"/>
  <c r="BL596" i="1"/>
  <c r="BJ605" i="1"/>
  <c r="BL605" i="1"/>
  <c r="BL652" i="1"/>
  <c r="BJ659" i="1"/>
  <c r="BL659" i="1"/>
  <c r="BL251" i="1"/>
  <c r="BJ272" i="1"/>
  <c r="BJ281" i="1"/>
  <c r="BJ285" i="1"/>
  <c r="BL286" i="1"/>
  <c r="BL306" i="1"/>
  <c r="BJ308" i="1"/>
  <c r="BJ336" i="1"/>
  <c r="BL336" i="1"/>
  <c r="BL377" i="1"/>
  <c r="BJ378" i="1"/>
  <c r="BJ399" i="1"/>
  <c r="BL399" i="1"/>
  <c r="BL417" i="1"/>
  <c r="BJ432" i="1"/>
  <c r="BJ442" i="1"/>
  <c r="BJ444" i="1"/>
  <c r="BL444" i="1"/>
  <c r="BJ463" i="1"/>
  <c r="BJ466" i="1"/>
  <c r="BL466" i="1"/>
  <c r="BJ480" i="1"/>
  <c r="BL480" i="1"/>
  <c r="BL510" i="1"/>
  <c r="BJ566" i="1"/>
  <c r="BL566" i="1"/>
  <c r="BJ581" i="1"/>
  <c r="BL581" i="1"/>
  <c r="BL645" i="1"/>
  <c r="BJ645" i="1"/>
  <c r="BL548" i="1"/>
  <c r="BJ558" i="1"/>
  <c r="BL558" i="1"/>
  <c r="BL585" i="1"/>
  <c r="BJ585" i="1"/>
  <c r="BJ598" i="1"/>
  <c r="BL598" i="1"/>
  <c r="BJ609" i="1"/>
  <c r="BL609" i="1"/>
  <c r="BL649" i="1"/>
  <c r="BJ649" i="1"/>
  <c r="BJ567" i="1"/>
  <c r="BL568" i="1"/>
  <c r="BJ624" i="1"/>
  <c r="BL624" i="1"/>
  <c r="BJ632" i="1"/>
  <c r="BL632" i="1"/>
  <c r="BL640" i="1"/>
  <c r="BL252" i="1"/>
  <c r="BJ252" i="1"/>
  <c r="BL303" i="1"/>
  <c r="BJ303" i="1"/>
  <c r="BL333" i="1"/>
  <c r="BJ333" i="1"/>
  <c r="BL352" i="1"/>
  <c r="BJ352" i="1"/>
  <c r="BL516" i="1"/>
  <c r="BJ516" i="1"/>
  <c r="BJ31" i="1"/>
  <c r="BL35" i="1"/>
  <c r="BJ44" i="1"/>
  <c r="BJ57" i="1"/>
  <c r="BL62" i="1"/>
  <c r="BJ62" i="1"/>
  <c r="BL71" i="1"/>
  <c r="BJ71" i="1"/>
  <c r="BL142" i="1"/>
  <c r="BJ142" i="1"/>
  <c r="BJ175" i="1"/>
  <c r="BL222" i="1"/>
  <c r="BJ222" i="1"/>
  <c r="BJ242" i="1"/>
  <c r="BJ328" i="1"/>
  <c r="BL541" i="1"/>
  <c r="BJ541" i="1"/>
  <c r="BJ102" i="1"/>
  <c r="BL107" i="1"/>
  <c r="BJ107" i="1"/>
  <c r="BL120" i="1"/>
  <c r="BJ138" i="1"/>
  <c r="BJ179" i="1"/>
  <c r="BL284" i="1"/>
  <c r="BJ284" i="1"/>
  <c r="BL293" i="1"/>
  <c r="BJ293" i="1"/>
  <c r="BL397" i="1"/>
  <c r="BJ397" i="1"/>
  <c r="BJ481" i="1"/>
  <c r="BL501" i="1"/>
  <c r="BL565" i="1"/>
  <c r="BJ565" i="1"/>
  <c r="BJ637" i="1"/>
  <c r="BJ67" i="1"/>
  <c r="BL102" i="1"/>
  <c r="BL212" i="1"/>
  <c r="BJ238" i="1"/>
  <c r="BL334" i="1"/>
  <c r="BJ334" i="1"/>
  <c r="BJ353" i="1"/>
  <c r="BL408" i="1"/>
  <c r="BL471" i="1"/>
  <c r="BJ471" i="1"/>
  <c r="BJ477" i="1"/>
  <c r="BJ501" i="1"/>
  <c r="BJ527" i="1"/>
  <c r="BJ561" i="1"/>
  <c r="BL637" i="1"/>
  <c r="BJ41" i="1"/>
  <c r="BL58" i="1"/>
  <c r="BJ72" i="1"/>
  <c r="BJ85" i="1"/>
  <c r="BJ112" i="1"/>
  <c r="BJ208" i="1"/>
  <c r="BJ212" i="1"/>
  <c r="BL218" i="1"/>
  <c r="BJ218" i="1"/>
  <c r="BJ348" i="1"/>
  <c r="BJ408" i="1"/>
  <c r="BJ592" i="1"/>
  <c r="BJ596" i="1"/>
  <c r="BL628" i="1"/>
  <c r="BJ628" i="1"/>
  <c r="BJ58" i="1"/>
  <c r="BL134" i="1"/>
  <c r="BL180" i="1"/>
  <c r="BL280" i="1"/>
  <c r="BL348" i="1"/>
  <c r="BJ428" i="1"/>
  <c r="BL103" i="1"/>
  <c r="BJ103" i="1"/>
  <c r="BL383" i="1"/>
  <c r="BJ383" i="1"/>
  <c r="BL458" i="1"/>
  <c r="BL654" i="1"/>
  <c r="BJ654" i="1"/>
  <c r="BJ64" i="1"/>
  <c r="BL99" i="1"/>
  <c r="BJ144" i="1"/>
  <c r="BJ148" i="1"/>
  <c r="BJ204" i="1"/>
  <c r="BJ254" i="1"/>
  <c r="BL295" i="1"/>
  <c r="BJ458" i="1"/>
  <c r="BJ562" i="1"/>
  <c r="BL629" i="1"/>
  <c r="BJ629" i="1"/>
  <c r="BL144" i="1"/>
  <c r="BJ172" i="1"/>
  <c r="BJ25" i="1"/>
  <c r="BJ42" i="1"/>
  <c r="BL55" i="1"/>
  <c r="BJ55" i="1"/>
  <c r="BJ78" i="1"/>
  <c r="BL109" i="1"/>
  <c r="BL235" i="1"/>
  <c r="BJ235" i="1"/>
  <c r="BJ260" i="1"/>
  <c r="BL321" i="1"/>
  <c r="BL434" i="1"/>
  <c r="BJ434" i="1"/>
  <c r="BL593" i="1"/>
  <c r="BL393" i="1"/>
  <c r="BJ393" i="1"/>
  <c r="BJ438" i="1"/>
  <c r="BL438" i="1"/>
  <c r="BL86" i="1"/>
  <c r="BJ86" i="1"/>
  <c r="BJ117" i="1"/>
  <c r="BJ126" i="1"/>
  <c r="BJ264" i="1"/>
  <c r="BL305" i="1"/>
  <c r="BJ305" i="1"/>
  <c r="BL330" i="1"/>
  <c r="BJ330" i="1"/>
  <c r="BJ453" i="1"/>
  <c r="BJ518" i="1"/>
  <c r="BL518" i="1"/>
  <c r="BL384" i="1"/>
  <c r="BJ384" i="1"/>
  <c r="BL25" i="1"/>
  <c r="BL200" i="1"/>
  <c r="BJ200" i="1"/>
  <c r="BJ230" i="1"/>
  <c r="BL230" i="1"/>
  <c r="BL666" i="1"/>
  <c r="BJ666" i="1"/>
  <c r="BL126" i="1"/>
  <c r="BL148" i="1"/>
  <c r="BL209" i="1"/>
  <c r="BJ209" i="1"/>
  <c r="BJ295" i="1"/>
  <c r="BL473" i="1"/>
  <c r="BJ473" i="1"/>
  <c r="BL498" i="1"/>
  <c r="BJ498" i="1"/>
  <c r="BL562" i="1"/>
  <c r="BJ38" i="1"/>
  <c r="BJ92" i="1"/>
  <c r="BJ123" i="1"/>
  <c r="BJ131" i="1"/>
  <c r="BL153" i="1"/>
  <c r="BJ153" i="1"/>
  <c r="BL159" i="1"/>
  <c r="BL380" i="1"/>
  <c r="BL395" i="1"/>
  <c r="BJ395" i="1"/>
  <c r="BL445" i="1"/>
  <c r="BJ445" i="1"/>
  <c r="BL650" i="1"/>
  <c r="BJ650" i="1"/>
  <c r="BJ661" i="1"/>
  <c r="BH23" i="1"/>
  <c r="BL26" i="1"/>
  <c r="BL231" i="1"/>
  <c r="BJ231" i="1"/>
  <c r="BJ401" i="1"/>
  <c r="BJ545" i="1"/>
  <c r="BJ26" i="1"/>
  <c r="BL39" i="1"/>
  <c r="BJ39" i="1"/>
  <c r="BJ79" i="1"/>
  <c r="BL93" i="1"/>
  <c r="BJ93" i="1"/>
  <c r="BL119" i="1"/>
  <c r="BJ119" i="1"/>
  <c r="BJ137" i="1"/>
  <c r="BJ141" i="1"/>
  <c r="BJ201" i="1"/>
  <c r="BL247" i="1"/>
  <c r="BJ247" i="1"/>
  <c r="BL297" i="1"/>
  <c r="BJ297" i="1"/>
  <c r="BL332" i="1"/>
  <c r="BJ332" i="1"/>
  <c r="BJ367" i="1"/>
  <c r="BL520" i="1"/>
  <c r="BJ520" i="1"/>
  <c r="BL191" i="1"/>
  <c r="BJ191" i="1"/>
  <c r="BL475" i="1"/>
  <c r="BJ475" i="1"/>
  <c r="BL61" i="1"/>
  <c r="BL106" i="1"/>
  <c r="BJ106" i="1"/>
  <c r="BL436" i="1"/>
  <c r="BJ436" i="1"/>
  <c r="BL312" i="1"/>
  <c r="BJ312" i="1"/>
  <c r="BL357" i="1"/>
  <c r="BJ357" i="1"/>
  <c r="BL345" i="1"/>
  <c r="BJ375" i="1"/>
  <c r="BL421" i="1"/>
  <c r="BJ421" i="1"/>
  <c r="BL524" i="1"/>
  <c r="BJ641" i="1"/>
  <c r="BJ656" i="1"/>
  <c r="BL455" i="1"/>
  <c r="BJ455" i="1"/>
  <c r="BJ36" i="1"/>
  <c r="BJ52" i="1"/>
  <c r="BJ69" i="1"/>
  <c r="BJ76" i="1"/>
  <c r="BJ114" i="1"/>
  <c r="BJ121" i="1"/>
  <c r="BJ135" i="1"/>
  <c r="BJ157" i="1"/>
  <c r="BJ169" i="1"/>
  <c r="BJ257" i="1"/>
  <c r="BL405" i="1"/>
  <c r="BJ405" i="1"/>
  <c r="BJ410" i="1"/>
  <c r="BJ443" i="1"/>
  <c r="BJ447" i="1"/>
  <c r="BL486" i="1"/>
  <c r="BL508" i="1"/>
  <c r="BJ533" i="1"/>
  <c r="BL550" i="1"/>
  <c r="BL555" i="1"/>
  <c r="BJ555" i="1"/>
  <c r="BJ589" i="1"/>
  <c r="BL607" i="1"/>
  <c r="BJ607" i="1"/>
  <c r="BJ621" i="1"/>
  <c r="BJ33" i="1"/>
  <c r="BL36" i="1"/>
  <c r="BJ49" i="1"/>
  <c r="BL52" i="1"/>
  <c r="BJ59" i="1"/>
  <c r="BL69" i="1"/>
  <c r="BL76" i="1"/>
  <c r="BJ83" i="1"/>
  <c r="BJ90" i="1"/>
  <c r="BJ104" i="1"/>
  <c r="BL114" i="1"/>
  <c r="BL121" i="1"/>
  <c r="BJ128" i="1"/>
  <c r="BL157" i="1"/>
  <c r="BJ161" i="1"/>
  <c r="BL173" i="1"/>
  <c r="BJ173" i="1"/>
  <c r="BJ193" i="1"/>
  <c r="BJ214" i="1"/>
  <c r="BL257" i="1"/>
  <c r="BJ301" i="1"/>
  <c r="BJ314" i="1"/>
  <c r="BL322" i="1"/>
  <c r="BJ322" i="1"/>
  <c r="BJ364" i="1"/>
  <c r="BJ368" i="1"/>
  <c r="BJ423" i="1"/>
  <c r="BJ508" i="1"/>
  <c r="BJ575" i="1"/>
  <c r="BL132" i="1"/>
  <c r="BJ132" i="1"/>
  <c r="BL202" i="1"/>
  <c r="BJ202" i="1"/>
  <c r="BJ318" i="1"/>
  <c r="BL364" i="1"/>
  <c r="BJ427" i="1"/>
  <c r="BJ478" i="1"/>
  <c r="BJ504" i="1"/>
  <c r="BL608" i="1"/>
  <c r="BJ608" i="1"/>
  <c r="BL626" i="1"/>
  <c r="BJ648" i="1"/>
  <c r="BL658" i="1"/>
  <c r="BL87" i="1"/>
  <c r="BJ87" i="1"/>
  <c r="BL219" i="1"/>
  <c r="BJ219" i="1"/>
  <c r="BL228" i="1"/>
  <c r="BJ298" i="1"/>
  <c r="BL310" i="1"/>
  <c r="BJ347" i="1"/>
  <c r="BJ351" i="1"/>
  <c r="BJ360" i="1"/>
  <c r="BL390" i="1"/>
  <c r="BJ394" i="1"/>
  <c r="BL406" i="1"/>
  <c r="BL465" i="1"/>
  <c r="BJ465" i="1"/>
  <c r="BJ474" i="1"/>
  <c r="BJ526" i="1"/>
  <c r="BJ530" i="1"/>
  <c r="BL551" i="1"/>
  <c r="BJ551" i="1"/>
  <c r="BJ613" i="1"/>
  <c r="BJ626" i="1"/>
  <c r="BJ658" i="1"/>
  <c r="BJ40" i="1"/>
  <c r="BJ63" i="1"/>
  <c r="BJ101" i="1"/>
  <c r="BJ108" i="1"/>
  <c r="BL136" i="1"/>
  <c r="BJ147" i="1"/>
  <c r="BJ154" i="1"/>
  <c r="BJ162" i="1"/>
  <c r="BJ182" i="1"/>
  <c r="BJ186" i="1"/>
  <c r="BL198" i="1"/>
  <c r="BJ207" i="1"/>
  <c r="BJ228" i="1"/>
  <c r="BJ245" i="1"/>
  <c r="BL258" i="1"/>
  <c r="BL294" i="1"/>
  <c r="BJ398" i="1"/>
  <c r="BJ431" i="1"/>
  <c r="BJ500" i="1"/>
  <c r="BJ513" i="1"/>
  <c r="BJ538" i="1"/>
  <c r="BJ576" i="1"/>
  <c r="BL622" i="1"/>
  <c r="BJ122" i="1"/>
  <c r="BL158" i="1"/>
  <c r="BL166" i="1"/>
  <c r="BJ166" i="1"/>
  <c r="BJ198" i="1"/>
  <c r="BL245" i="1"/>
  <c r="BJ258" i="1"/>
  <c r="BJ282" i="1"/>
  <c r="BL302" i="1"/>
  <c r="BJ302" i="1"/>
  <c r="BL398" i="1"/>
  <c r="BJ457" i="1"/>
  <c r="BL534" i="1"/>
  <c r="BL543" i="1"/>
  <c r="BJ543" i="1"/>
  <c r="BL576" i="1"/>
  <c r="BJ622" i="1"/>
  <c r="BL425" i="1"/>
  <c r="BJ425" i="1"/>
  <c r="BL610" i="1"/>
  <c r="BL184" i="1"/>
  <c r="BJ184" i="1"/>
  <c r="BJ361" i="1"/>
  <c r="BJ365" i="1"/>
  <c r="BJ414" i="1"/>
  <c r="BJ440" i="1"/>
  <c r="BJ487" i="1"/>
  <c r="BJ506" i="1"/>
  <c r="BJ528" i="1"/>
  <c r="BL590" i="1"/>
  <c r="BJ590" i="1"/>
  <c r="BJ602" i="1"/>
  <c r="BJ610" i="1"/>
  <c r="BJ232" i="1"/>
  <c r="BJ315" i="1"/>
  <c r="BJ388" i="1"/>
  <c r="BJ407" i="1"/>
  <c r="BJ418" i="1"/>
  <c r="BJ433" i="1"/>
  <c r="BJ456" i="1"/>
  <c r="BJ476" i="1"/>
  <c r="BJ574" i="1"/>
  <c r="BJ578" i="1"/>
  <c r="BL582" i="1"/>
  <c r="BJ647" i="1"/>
  <c r="BL667" i="1"/>
  <c r="BJ667" i="1"/>
  <c r="BJ262" i="1"/>
  <c r="BL262" i="1"/>
  <c r="BL639" i="1"/>
  <c r="BJ639" i="1"/>
  <c r="BL206" i="1"/>
  <c r="BJ225" i="1"/>
  <c r="BJ244" i="1"/>
  <c r="BJ255" i="1"/>
  <c r="BJ270" i="1"/>
  <c r="BL292" i="1"/>
  <c r="BJ292" i="1"/>
  <c r="BJ335" i="1"/>
  <c r="BL362" i="1"/>
  <c r="BJ362" i="1"/>
  <c r="BJ370" i="1"/>
  <c r="BJ400" i="1"/>
  <c r="BJ468" i="1"/>
  <c r="BJ484" i="1"/>
  <c r="BJ503" i="1"/>
  <c r="BJ514" i="1"/>
  <c r="BJ521" i="1"/>
  <c r="BJ536" i="1"/>
  <c r="BL552" i="1"/>
  <c r="BJ552" i="1"/>
  <c r="BJ591" i="1"/>
  <c r="BJ599" i="1"/>
  <c r="BJ635" i="1"/>
  <c r="BJ651" i="1"/>
  <c r="BL655" i="1"/>
  <c r="BJ655" i="1"/>
  <c r="BL663" i="1"/>
  <c r="BL415" i="1"/>
  <c r="BJ415" i="1"/>
  <c r="BL540" i="1"/>
  <c r="BJ548" i="1"/>
  <c r="BJ216" i="1"/>
  <c r="BJ226" i="1"/>
  <c r="BJ236" i="1"/>
  <c r="BJ256" i="1"/>
  <c r="BJ266" i="1"/>
  <c r="BJ309" i="1"/>
  <c r="BJ319" i="1"/>
  <c r="BJ329" i="1"/>
  <c r="BJ349" i="1"/>
  <c r="BJ359" i="1"/>
  <c r="BJ369" i="1"/>
  <c r="BJ379" i="1"/>
  <c r="BL422" i="1"/>
  <c r="BJ452" i="1"/>
  <c r="BJ462" i="1"/>
  <c r="BJ472" i="1"/>
  <c r="BJ482" i="1"/>
  <c r="BJ492" i="1"/>
  <c r="BJ512" i="1"/>
  <c r="BJ522" i="1"/>
  <c r="BJ542" i="1"/>
  <c r="BJ580" i="1"/>
  <c r="BJ587" i="1"/>
  <c r="BJ594" i="1"/>
  <c r="BJ612" i="1"/>
  <c r="BL623" i="1"/>
  <c r="BJ623" i="1"/>
  <c r="BL246" i="1"/>
  <c r="BJ409" i="1"/>
  <c r="BL502" i="1"/>
  <c r="BL556" i="1"/>
  <c r="BL642" i="1"/>
  <c r="BJ604" i="1"/>
  <c r="BJ620" i="1"/>
  <c r="BJ636" i="1"/>
  <c r="BJ652" i="1"/>
  <c r="BJ668" i="1"/>
  <c r="BJ21" i="1" l="1"/>
  <c r="BL21" i="1"/>
  <c r="BL23" i="1"/>
  <c r="BJ23" i="1"/>
</calcChain>
</file>

<file path=xl/sharedStrings.xml><?xml version="1.0" encoding="utf-8"?>
<sst xmlns="http://schemas.openxmlformats.org/spreadsheetml/2006/main" count="12305" uniqueCount="1577">
  <si>
    <t>OS</t>
  </si>
  <si>
    <t>Offer # 8923.04</t>
  </si>
  <si>
    <t>STD</t>
  </si>
  <si>
    <t>3XS</t>
  </si>
  <si>
    <t>XXS</t>
  </si>
  <si>
    <t>XS</t>
  </si>
  <si>
    <t>S</t>
  </si>
  <si>
    <t>M</t>
  </si>
  <si>
    <t>L</t>
  </si>
  <si>
    <t>XL</t>
  </si>
  <si>
    <t>XXL</t>
  </si>
  <si>
    <t>3XL</t>
  </si>
  <si>
    <t>4XL</t>
  </si>
  <si>
    <t>PO Number:</t>
  </si>
  <si>
    <t>W RTW</t>
  </si>
  <si>
    <t>34</t>
  </si>
  <si>
    <t>36</t>
  </si>
  <si>
    <t>38</t>
  </si>
  <si>
    <t>40</t>
  </si>
  <si>
    <t>42</t>
  </si>
  <si>
    <t>44</t>
  </si>
  <si>
    <t>46</t>
  </si>
  <si>
    <t>48</t>
  </si>
  <si>
    <t>50</t>
  </si>
  <si>
    <t>52</t>
  </si>
  <si>
    <t>54</t>
  </si>
  <si>
    <t>M RTW</t>
  </si>
  <si>
    <t>56</t>
  </si>
  <si>
    <t>58</t>
  </si>
  <si>
    <t>60</t>
  </si>
  <si>
    <t>62</t>
  </si>
  <si>
    <t>64</t>
  </si>
  <si>
    <t>W SHOES</t>
  </si>
  <si>
    <t>34,5</t>
  </si>
  <si>
    <t>35</t>
  </si>
  <si>
    <t>35,5</t>
  </si>
  <si>
    <t>36,5</t>
  </si>
  <si>
    <t>37</t>
  </si>
  <si>
    <t>37,5</t>
  </si>
  <si>
    <t>38,5</t>
  </si>
  <si>
    <t>39</t>
  </si>
  <si>
    <t>39,5</t>
  </si>
  <si>
    <t>40,5</t>
  </si>
  <si>
    <t>41</t>
  </si>
  <si>
    <t>41,5</t>
  </si>
  <si>
    <t>42,5</t>
  </si>
  <si>
    <t>43</t>
  </si>
  <si>
    <t>M SHOES</t>
  </si>
  <si>
    <t>43,5</t>
  </si>
  <si>
    <t>44,5</t>
  </si>
  <si>
    <t>45</t>
  </si>
  <si>
    <t>45,5</t>
  </si>
  <si>
    <t>46,5</t>
  </si>
  <si>
    <t>47</t>
  </si>
  <si>
    <t>47,5</t>
  </si>
  <si>
    <t>49</t>
  </si>
  <si>
    <t>M DRESS SHIRT</t>
  </si>
  <si>
    <t>MID STD</t>
  </si>
  <si>
    <t>XS/S</t>
  </si>
  <si>
    <t>S/M</t>
  </si>
  <si>
    <t>M/L</t>
  </si>
  <si>
    <t>L/XL</t>
  </si>
  <si>
    <t>XL/XXL</t>
  </si>
  <si>
    <t>K SHOES</t>
  </si>
  <si>
    <t>21</t>
  </si>
  <si>
    <t>22</t>
  </si>
  <si>
    <t>23</t>
  </si>
  <si>
    <t>24</t>
  </si>
  <si>
    <t>25</t>
  </si>
  <si>
    <t>25,5</t>
  </si>
  <si>
    <t>26</t>
  </si>
  <si>
    <t>26,5</t>
  </si>
  <si>
    <t>27</t>
  </si>
  <si>
    <t>27,5</t>
  </si>
  <si>
    <t>28</t>
  </si>
  <si>
    <t>28,5</t>
  </si>
  <si>
    <t>29</t>
  </si>
  <si>
    <t>29,5</t>
  </si>
  <si>
    <t>30</t>
  </si>
  <si>
    <t>31</t>
  </si>
  <si>
    <t>31,5</t>
  </si>
  <si>
    <t>32</t>
  </si>
  <si>
    <t>33</t>
  </si>
  <si>
    <t>33,5</t>
  </si>
  <si>
    <t>OFFERTA IN STERLINE</t>
  </si>
  <si>
    <t>BELT</t>
  </si>
  <si>
    <t>65</t>
  </si>
  <si>
    <t>70</t>
  </si>
  <si>
    <t>75</t>
  </si>
  <si>
    <t>80</t>
  </si>
  <si>
    <t>85</t>
  </si>
  <si>
    <t>90</t>
  </si>
  <si>
    <t>95</t>
  </si>
  <si>
    <t>100</t>
  </si>
  <si>
    <t>105</t>
  </si>
  <si>
    <t>110</t>
  </si>
  <si>
    <t>115</t>
  </si>
  <si>
    <t>120</t>
  </si>
  <si>
    <t xml:space="preserve">BABY (MONTHS)_x000D_
</t>
  </si>
  <si>
    <t>1</t>
  </si>
  <si>
    <t>3</t>
  </si>
  <si>
    <t>6</t>
  </si>
  <si>
    <t>9</t>
  </si>
  <si>
    <t>12</t>
  </si>
  <si>
    <t>18</t>
  </si>
  <si>
    <t xml:space="preserve">KID/JR (YEARS)_x000D_
</t>
  </si>
  <si>
    <t>2A</t>
  </si>
  <si>
    <t>3A</t>
  </si>
  <si>
    <t>4A</t>
  </si>
  <si>
    <t>5A</t>
  </si>
  <si>
    <t>6A</t>
  </si>
  <si>
    <t>7A</t>
  </si>
  <si>
    <t>8A</t>
  </si>
  <si>
    <t>9A</t>
  </si>
  <si>
    <t>10A</t>
  </si>
  <si>
    <t>11A</t>
  </si>
  <si>
    <t>12A</t>
  </si>
  <si>
    <t>13A</t>
  </si>
  <si>
    <t>14A</t>
  </si>
  <si>
    <t>15A</t>
  </si>
  <si>
    <t>16A</t>
  </si>
  <si>
    <t>17A</t>
  </si>
  <si>
    <t>18A</t>
  </si>
  <si>
    <t xml:space="preserve">BABY/KID_x000D_
</t>
  </si>
  <si>
    <t>0-3M</t>
  </si>
  <si>
    <t>3-6M</t>
  </si>
  <si>
    <t>6-12M</t>
  </si>
  <si>
    <t>12-18M</t>
  </si>
  <si>
    <t>18-24M</t>
  </si>
  <si>
    <t>2-3A</t>
  </si>
  <si>
    <t>4-5A</t>
  </si>
  <si>
    <t>6-7A</t>
  </si>
  <si>
    <t>U RTW</t>
  </si>
  <si>
    <t>RTW</t>
  </si>
  <si>
    <t>4</t>
  </si>
  <si>
    <t>5</t>
  </si>
  <si>
    <t>5M</t>
  </si>
  <si>
    <t>6M</t>
  </si>
  <si>
    <t>7</t>
  </si>
  <si>
    <t>7M</t>
  </si>
  <si>
    <t>8</t>
  </si>
  <si>
    <t>8M</t>
  </si>
  <si>
    <t>9M</t>
  </si>
  <si>
    <t>10</t>
  </si>
  <si>
    <t>10M</t>
  </si>
  <si>
    <t>11</t>
  </si>
  <si>
    <t>11M</t>
  </si>
  <si>
    <t>12M</t>
  </si>
  <si>
    <t>13</t>
  </si>
  <si>
    <t>13M</t>
  </si>
  <si>
    <t>14</t>
  </si>
  <si>
    <t>14M</t>
  </si>
  <si>
    <t>15</t>
  </si>
  <si>
    <t>15M</t>
  </si>
  <si>
    <t>16</t>
  </si>
  <si>
    <t>16M</t>
  </si>
  <si>
    <t>SHOES</t>
  </si>
  <si>
    <t>2</t>
  </si>
  <si>
    <t>3M</t>
  </si>
  <si>
    <t>4M</t>
  </si>
  <si>
    <t>17</t>
  </si>
  <si>
    <t>17M</t>
  </si>
  <si>
    <t>GLOVES</t>
  </si>
  <si>
    <t>6,5</t>
  </si>
  <si>
    <t>7,5</t>
  </si>
  <si>
    <t>8,5</t>
  </si>
  <si>
    <t>9,5</t>
  </si>
  <si>
    <t>JEANS</t>
  </si>
  <si>
    <t>HATS</t>
  </si>
  <si>
    <t>55</t>
  </si>
  <si>
    <t>57</t>
  </si>
  <si>
    <t>59</t>
  </si>
  <si>
    <t>61</t>
  </si>
  <si>
    <t>W N SHOES</t>
  </si>
  <si>
    <t>35 N</t>
  </si>
  <si>
    <t>36 N</t>
  </si>
  <si>
    <t>37 N</t>
  </si>
  <si>
    <t>38 N</t>
  </si>
  <si>
    <t>39 N</t>
  </si>
  <si>
    <t>40 N</t>
  </si>
  <si>
    <t>41 N</t>
  </si>
  <si>
    <t>TOT OFFER</t>
  </si>
  <si>
    <t>COST. JEWEL</t>
  </si>
  <si>
    <t>51</t>
  </si>
  <si>
    <t>53</t>
  </si>
  <si>
    <t>KIDS C</t>
  </si>
  <si>
    <t>C4</t>
  </si>
  <si>
    <t>C5</t>
  </si>
  <si>
    <t>C6</t>
  </si>
  <si>
    <t>C6/7</t>
  </si>
  <si>
    <t>C7</t>
  </si>
  <si>
    <t>C8</t>
  </si>
  <si>
    <t>C8/9</t>
  </si>
  <si>
    <t>C9</t>
  </si>
  <si>
    <t>C10</t>
  </si>
  <si>
    <t>C10/11</t>
  </si>
  <si>
    <t>C11</t>
  </si>
  <si>
    <t>C12</t>
  </si>
  <si>
    <t>C12/13</t>
  </si>
  <si>
    <t>C13</t>
  </si>
  <si>
    <t>J1</t>
  </si>
  <si>
    <t>J2</t>
  </si>
  <si>
    <t>J2/J3</t>
  </si>
  <si>
    <t>J3</t>
  </si>
  <si>
    <t>J4</t>
  </si>
  <si>
    <t>J5</t>
  </si>
  <si>
    <t>J6</t>
  </si>
  <si>
    <t>TOT ORDER</t>
  </si>
  <si>
    <t>Z-CH</t>
  </si>
  <si>
    <t>2XB</t>
  </si>
  <si>
    <t>3XB</t>
  </si>
  <si>
    <t>4XB</t>
  </si>
  <si>
    <t>2XT</t>
  </si>
  <si>
    <t>3XT</t>
  </si>
  <si>
    <t>LT</t>
  </si>
  <si>
    <t>XLT</t>
  </si>
  <si>
    <t>PIC1</t>
  </si>
  <si>
    <t>PIC2</t>
  </si>
  <si>
    <t>PIC3</t>
  </si>
  <si>
    <t>PIC4</t>
  </si>
  <si>
    <t>PIC5</t>
  </si>
  <si>
    <t>BRAND</t>
  </si>
  <si>
    <t>LINE</t>
  </si>
  <si>
    <t>SKU</t>
  </si>
  <si>
    <t>FULLSTYLE</t>
  </si>
  <si>
    <t>GENDER</t>
  </si>
  <si>
    <t>MACRO_CATEGORY</t>
  </si>
  <si>
    <t>SUB_CATEGORY</t>
  </si>
  <si>
    <t>MICRO_CATEGORY</t>
  </si>
  <si>
    <t>PRODUCT CODE</t>
  </si>
  <si>
    <t>PRODUCT NAME</t>
  </si>
  <si>
    <t>MATERIAL CODE</t>
  </si>
  <si>
    <t>MATERIAL DESC</t>
  </si>
  <si>
    <t>COLOR CODE</t>
  </si>
  <si>
    <t>COLOR CODE 2</t>
  </si>
  <si>
    <t>COLOR DESC</t>
  </si>
  <si>
    <t>YEAR</t>
  </si>
  <si>
    <t>SEASON</t>
  </si>
  <si>
    <t>COLLECTION</t>
  </si>
  <si>
    <t>PACKING</t>
  </si>
  <si>
    <t>BOX</t>
  </si>
  <si>
    <t>SCALATG</t>
  </si>
  <si>
    <t>TG1</t>
  </si>
  <si>
    <t>TG2</t>
  </si>
  <si>
    <t>TG3</t>
  </si>
  <si>
    <t>TG4</t>
  </si>
  <si>
    <t>TG5</t>
  </si>
  <si>
    <t>TG6</t>
  </si>
  <si>
    <t>TG7</t>
  </si>
  <si>
    <t>TG8</t>
  </si>
  <si>
    <t>TG9</t>
  </si>
  <si>
    <t>TG10</t>
  </si>
  <si>
    <t>TG11</t>
  </si>
  <si>
    <t>TG12</t>
  </si>
  <si>
    <t>TG13</t>
  </si>
  <si>
    <t>TG14</t>
  </si>
  <si>
    <t>TG15</t>
  </si>
  <si>
    <t>TG16</t>
  </si>
  <si>
    <t>TG17</t>
  </si>
  <si>
    <t>TG18</t>
  </si>
  <si>
    <t>TG19</t>
  </si>
  <si>
    <t>TG20</t>
  </si>
  <si>
    <t>TG21</t>
  </si>
  <si>
    <t>TG22</t>
  </si>
  <si>
    <t>TG23</t>
  </si>
  <si>
    <t>TG24</t>
  </si>
  <si>
    <t>TG25</t>
  </si>
  <si>
    <t>TG26</t>
  </si>
  <si>
    <t>TG27</t>
  </si>
  <si>
    <t>TG28</t>
  </si>
  <si>
    <t>TG29</t>
  </si>
  <si>
    <t>TG30</t>
  </si>
  <si>
    <t>TG31</t>
  </si>
  <si>
    <t>TG32</t>
  </si>
  <si>
    <t>TG33</t>
  </si>
  <si>
    <t>QTY</t>
  </si>
  <si>
    <t>WHLS PRICE</t>
  </si>
  <si>
    <t>WHLS VALUE</t>
  </si>
  <si>
    <t>RTL PRICE</t>
  </si>
  <si>
    <t>RTL VALUE</t>
  </si>
  <si>
    <t>MADE IN</t>
  </si>
  <si>
    <t>COMPOSITION</t>
  </si>
  <si>
    <t>HS CODE</t>
  </si>
  <si>
    <t>TYPE</t>
  </si>
  <si>
    <t>NOTE 1</t>
  </si>
  <si>
    <t>NOTE 2</t>
  </si>
  <si>
    <t>NOTE 3</t>
  </si>
  <si>
    <t>NOTE 4</t>
  </si>
  <si>
    <t>NOTE 5</t>
  </si>
  <si>
    <t>Not For Color</t>
  </si>
  <si>
    <t>Moose Knuckles</t>
  </si>
  <si>
    <t>M32MP261SS-0000-547</t>
  </si>
  <si>
    <t>Men</t>
  </si>
  <si>
    <t>OUTERWEAR</t>
  </si>
  <si>
    <t>PARKA</t>
  </si>
  <si>
    <t>M32MP261SS</t>
  </si>
  <si>
    <t>ORIGINAL SSTIRLING PARKA NEO SSHEAR</t>
  </si>
  <si>
    <t>0000</t>
  </si>
  <si>
    <t>547</t>
  </si>
  <si>
    <t>GRANITE W/BLKSSH</t>
  </si>
  <si>
    <t>2023</t>
  </si>
  <si>
    <t>Fall/Winter</t>
  </si>
  <si>
    <t>SSHELL:74% COTTON, 26 % NYLON, LINING:100% NYLON, FWILL:80% DUCK DOWN / 20% WATERFWOWL FWEATHERSS, FWUR/TRIM:SSHEARLING</t>
  </si>
  <si>
    <t>6201.30.1200</t>
  </si>
  <si>
    <t>Available</t>
  </si>
  <si>
    <t>Order</t>
  </si>
  <si>
    <t>M39MP210-0000-472</t>
  </si>
  <si>
    <t>M39MP210</t>
  </si>
  <si>
    <t>BIG RIDGE PARKA</t>
  </si>
  <si>
    <t>472</t>
  </si>
  <si>
    <t>TRUE NAVY W/BLK</t>
  </si>
  <si>
    <t>2024</t>
  </si>
  <si>
    <t>SSHELL: 100% POLYESSTER, LINING: 100% NYLON, FWILLING: 90% GOOSSE DOWN, 10% FWEATHERSS, FWUR/TRIM: BLUE FWROSST FWOX</t>
  </si>
  <si>
    <t>6210.20.3000</t>
  </si>
  <si>
    <t>Only For Style</t>
  </si>
  <si>
    <t>MK4661MP-0000-856</t>
  </si>
  <si>
    <t>MK4661MP</t>
  </si>
  <si>
    <t>SSTIRLING PARKA MENSS</t>
  </si>
  <si>
    <t>856</t>
  </si>
  <si>
    <t>SSTORM GREY W/NAT</t>
  </si>
  <si>
    <t>74% COTTON, 26% NYLON - OUTER SSHELL, 100% NYLON - LINING, 80% DUCK DOWN, 20% DUCK FWEATHERSS- FWILL, 100% BLUE FWOX FWUR</t>
  </si>
  <si>
    <t>MK4661MP-0000-864</t>
  </si>
  <si>
    <t>864</t>
  </si>
  <si>
    <t>MLKYWY W/SSTND</t>
  </si>
  <si>
    <t>M32ML310-0000-292</t>
  </si>
  <si>
    <t>LEATHER JACKET</t>
  </si>
  <si>
    <t>M32ML310</t>
  </si>
  <si>
    <t>ANICA BOMBER</t>
  </si>
  <si>
    <t>292</t>
  </si>
  <si>
    <t>BLACK</t>
  </si>
  <si>
    <t>2022</t>
  </si>
  <si>
    <t>China</t>
  </si>
  <si>
    <t>SSHELL-LAMB LEATHER, COMBO-100% POLYESSTER, LINING 1-100% POLYESSTER, LINING 2-55% POLYESSTER 45% NYLON, FWILL-POLYFWILL</t>
  </si>
  <si>
    <t>4203.10.4030</t>
  </si>
  <si>
    <t>M13MB001-0000-292</t>
  </si>
  <si>
    <t>JACKET</t>
  </si>
  <si>
    <t>M13MB001</t>
  </si>
  <si>
    <t>AIR DOWN BOMBER</t>
  </si>
  <si>
    <t>Spring/Summer</t>
  </si>
  <si>
    <t>SSHELL:100% RECYCLED NYLON, LINING:100% RECYCLED NYLON, DOWN: 90% DUCK DOWN 10% WATERFWOWL FWEATHERSS</t>
  </si>
  <si>
    <t>6201.40.5500</t>
  </si>
  <si>
    <t>M13MJ108-0000-833</t>
  </si>
  <si>
    <t>M13MJ108</t>
  </si>
  <si>
    <t>BOYNTON JACKET</t>
  </si>
  <si>
    <t>833</t>
  </si>
  <si>
    <t>NAVY</t>
  </si>
  <si>
    <t>SSHELL:100% NYLON, LINING:100% RECYCLED NYLON, DOWN: 80% DUCK DOWN 20% WATERFWOWL FWEATHERSS, FWILL:100% POLYESSTER</t>
  </si>
  <si>
    <t>6201.40.7000</t>
  </si>
  <si>
    <t>M13MJ112H3-0000-1166</t>
  </si>
  <si>
    <t>M13MJ112H3</t>
  </si>
  <si>
    <t>DAVENPORT JACKET CRINKLE</t>
  </si>
  <si>
    <t>1166</t>
  </si>
  <si>
    <t>BLACK/LIME</t>
  </si>
  <si>
    <t>SSHELL:100% POLYESSTER, LINING:100% POLYESSTER</t>
  </si>
  <si>
    <t>M13MJ112HM-0000-1124</t>
  </si>
  <si>
    <t>M13MJ112HM</t>
  </si>
  <si>
    <t>DAVENPORT JACKET METALLIC</t>
  </si>
  <si>
    <t>1124</t>
  </si>
  <si>
    <t>WILLOW GREY BANDANA PRINT</t>
  </si>
  <si>
    <t>SSHELL:100% NYLON, LINING:100% POLYESSTER</t>
  </si>
  <si>
    <t>M13MJ121-0000-1112</t>
  </si>
  <si>
    <t>M13MJ121</t>
  </si>
  <si>
    <t>GRAYTON JACKET 2</t>
  </si>
  <si>
    <t>1112</t>
  </si>
  <si>
    <t>LIME GREEN</t>
  </si>
  <si>
    <t>SSHELL:56% NYLON, 24% POLYESSTER, 18% SSPANDEX, LINING:100% RECYCLED POLYESSTER, FWILL: 100% POLYESSTER</t>
  </si>
  <si>
    <t>6201.40.7511</t>
  </si>
  <si>
    <t>M14MB001-0000-292</t>
  </si>
  <si>
    <t>M14MB001</t>
  </si>
  <si>
    <t>AIR DOWN BOMBER 2</t>
  </si>
  <si>
    <t>SSHELL: 100% NYLON, LINING: 100% NYLON, DOWN: 90% DUCK DOWN 10% WATERFWOWL FWEATHERSS</t>
  </si>
  <si>
    <t>6210.20.5029</t>
  </si>
  <si>
    <t>M14MB001-0000-833</t>
  </si>
  <si>
    <t>M14MJ009-0000-292</t>
  </si>
  <si>
    <t>M14MJ009</t>
  </si>
  <si>
    <t>HONORE JACKET</t>
  </si>
  <si>
    <t>SSHELL: 100% POLYESSTER, LINING: 100% POLYESSTER</t>
  </si>
  <si>
    <t>M14MJ105-0000-1376</t>
  </si>
  <si>
    <t>M14MJ105</t>
  </si>
  <si>
    <t>CHARLESSBOURG JACKET</t>
  </si>
  <si>
    <t>1376</t>
  </si>
  <si>
    <t>SSAGE</t>
  </si>
  <si>
    <t>M14MJ115-0000-1103</t>
  </si>
  <si>
    <t>M14MJ115</t>
  </si>
  <si>
    <t>JACQUESS JACKET</t>
  </si>
  <si>
    <t>1103</t>
  </si>
  <si>
    <t>PLASSTER</t>
  </si>
  <si>
    <t>M31MB000N-0000-545</t>
  </si>
  <si>
    <t>M31MB000N</t>
  </si>
  <si>
    <t>BIENCOURT BOMBER 2</t>
  </si>
  <si>
    <t>545</t>
  </si>
  <si>
    <t>BLK W/BLK SSH</t>
  </si>
  <si>
    <t>SSHELL:74% COTTON, 26 % NYLON, LINING:100% NYLON, FWILL:80% DUCK DOWN / 20% DUCK FWEATHERSS, 100 % LAMB SSHEARLING</t>
  </si>
  <si>
    <t>6201.30.6000</t>
  </si>
  <si>
    <t>M31MB000N-0000-546</t>
  </si>
  <si>
    <t>546</t>
  </si>
  <si>
    <t>NAVY W/BLK SSH</t>
  </si>
  <si>
    <t>M32MB005-0000-981</t>
  </si>
  <si>
    <t>M32MB005</t>
  </si>
  <si>
    <t>M CLOUD BOMBER</t>
  </si>
  <si>
    <t>981</t>
  </si>
  <si>
    <t>NIMBUSS CLOUD</t>
  </si>
  <si>
    <t>SSHELL-100% POLYESSTER, LINING-100% POLYESSTER, FWILL-90% DUCK DOWN 10% WATERFWOWL FWEATHERSS</t>
  </si>
  <si>
    <t>M32MB009-0000-292</t>
  </si>
  <si>
    <t>M32MB009</t>
  </si>
  <si>
    <t>KEAP BOMBER</t>
  </si>
  <si>
    <t>SSHELL-82% NYLON 18% SSPANDEX, LINING-82% NYLON 18% SSPANDEX, DOWN-90% DUCK DOWN 10% WATERFWOWL FWEATHERSS</t>
  </si>
  <si>
    <t>M32MJ104-0000-963</t>
  </si>
  <si>
    <t>M32MJ104</t>
  </si>
  <si>
    <t>HOOPER JACKET</t>
  </si>
  <si>
    <t>963</t>
  </si>
  <si>
    <t>PARK GREEN</t>
  </si>
  <si>
    <t>Viet Nam</t>
  </si>
  <si>
    <t>SSHELL-82% NYLON 18% SSPANDEX, LINING-82% NYLON 18% SSPANDEX, FWILL-90% DUCK DOWN 10% WATERFWOWL FWEATHERSS</t>
  </si>
  <si>
    <t>M32MJ128GSS-0000-1223</t>
  </si>
  <si>
    <t>M32MJ128GSS</t>
  </si>
  <si>
    <t>GOLD 3Q JACKET NEOSSHEAR</t>
  </si>
  <si>
    <t>1223</t>
  </si>
  <si>
    <t>FWIRE RED W/BLK SSH</t>
  </si>
  <si>
    <t>SSHELL: 74% COTTON, 26% NYLON, LININNG: 100% POLYESSTER, FWILLING: 80% DUCK DOWN 20% FWEATHERSS, FWUR: SSHEARLING</t>
  </si>
  <si>
    <t>6202.30.1200</t>
  </si>
  <si>
    <t>M32MJ128SSH-0000-1356</t>
  </si>
  <si>
    <t>M32MJ128SSH</t>
  </si>
  <si>
    <t>BIRCHWOOD 3Q NEOSSHEAR</t>
  </si>
  <si>
    <t>1356</t>
  </si>
  <si>
    <t>REALTREE WHITE W/BLK SSH</t>
  </si>
  <si>
    <t>SSHELL:100% COTTON, LINING:100 NYLON, FWILL:80% DUCK DOWN 20% WATERFWOWL FWEATHERSS, FWUR-SSHEARLING</t>
  </si>
  <si>
    <t>M32MJ160-0000-766</t>
  </si>
  <si>
    <t>M32MJ160</t>
  </si>
  <si>
    <t>BEDSSTUY JKT</t>
  </si>
  <si>
    <t>766</t>
  </si>
  <si>
    <t>WASSABI</t>
  </si>
  <si>
    <t>SSHELL-100% NYLON, COMBO-100% NYLON, LINING-100% RECYCLED NYLON, FWILL-90% DUCK DOWN 10% DUCK FWEATHERSS</t>
  </si>
  <si>
    <t>M32UJ193PM-0000-1074</t>
  </si>
  <si>
    <t>M32UJ193PM</t>
  </si>
  <si>
    <t>PM COLLAB 3Q JACKET</t>
  </si>
  <si>
    <t>1074</t>
  </si>
  <si>
    <t>REALTREE YELLOW</t>
  </si>
  <si>
    <t>100% COTTON, LINING: 100% NYLON, FWILL: 80% DUCK DOWN, 20% DUCK FWEATHERSS</t>
  </si>
  <si>
    <t>6202.30.6000</t>
  </si>
  <si>
    <t>M32UJ217H-0000-932</t>
  </si>
  <si>
    <t>Unisex</t>
  </si>
  <si>
    <t>M32UJ217H</t>
  </si>
  <si>
    <t>EL PUFWFWER</t>
  </si>
  <si>
    <t>932</t>
  </si>
  <si>
    <t>COCONUT MILK</t>
  </si>
  <si>
    <t>SSHELL:100% NYLON, LINING:100% NYLON, DOWNFWILL:90% DUCK DOWN 10% FWEATHERSS</t>
  </si>
  <si>
    <t>6202.40.5500</t>
  </si>
  <si>
    <t>M32USS680H-0000-292</t>
  </si>
  <si>
    <t>M32USS680H</t>
  </si>
  <si>
    <t>EL SSHEARLING BUNNY</t>
  </si>
  <si>
    <t>SSHELL:75% COTTON 25% POLYESSTER,LINING:100% POLYESSTER,FWUR:LAMB SSHEARLING</t>
  </si>
  <si>
    <t>6202.30.8061</t>
  </si>
  <si>
    <t>M33MJ159-0000-291</t>
  </si>
  <si>
    <t>M33MJ159</t>
  </si>
  <si>
    <t>SSKI MOUNTAIN PUFWFWER</t>
  </si>
  <si>
    <t>291</t>
  </si>
  <si>
    <t>BLK W/BLK</t>
  </si>
  <si>
    <t>SSHELL: 100% NYLON, LINING: 100% RECYCLED POLYESSTER, DOWN: 80% DUCK DOWN 20% WATERFWOWL FWEATHERSS</t>
  </si>
  <si>
    <t>M33MJ174-0000-313</t>
  </si>
  <si>
    <t>M33MJ174</t>
  </si>
  <si>
    <t>DUGALD PUFWFWER</t>
  </si>
  <si>
    <t>313</t>
  </si>
  <si>
    <t>BLACK/BLACK</t>
  </si>
  <si>
    <t>SSHELL -100%  NYLON, COMBO- 94% POLYESSTER, 6% SSPANDEX, LINING-100% RECYCLED POLYESSTER, DOWN-80% DUCK DOWN 20% WATERFWOWL FWEATHERSS</t>
  </si>
  <si>
    <t>6201.40.1000</t>
  </si>
  <si>
    <t>M33MSS643-0000-1185</t>
  </si>
  <si>
    <t>M33MSS643</t>
  </si>
  <si>
    <t>WOODLAND TRUCKER</t>
  </si>
  <si>
    <t>1185</t>
  </si>
  <si>
    <t>FWORRESSTHILL</t>
  </si>
  <si>
    <t>SSHELL:84%COTTON 10%POLYESSTER 6%SSPANDEX,COMBO:41% COTTON 56% POLY 3% SSPANDEX,LINING:84%COTTON 10%POLY 6%SSPANDEX</t>
  </si>
  <si>
    <t>6105.10.0010</t>
  </si>
  <si>
    <t>M39MJ122-0000-472</t>
  </si>
  <si>
    <t>M39MJ122</t>
  </si>
  <si>
    <t>ROUND ISSLAND JKT</t>
  </si>
  <si>
    <t>M39MP261G-0000-294</t>
  </si>
  <si>
    <t>M39MP261G</t>
  </si>
  <si>
    <t>SSTAG LAKE PARKA</t>
  </si>
  <si>
    <t>294</t>
  </si>
  <si>
    <t>BLK W/GOLD</t>
  </si>
  <si>
    <t xml:space="preserve">SSHELL: 74% COTTON, 26 % NYLON, LINING: 100% POLYESSTER, FWILL: 80% DUCK DOWN / 20% DUCK FWEATHERSS, FWUR: 100% REAL BLUE FWOX FWUR/ FWROSST FWOX FWUR </t>
  </si>
  <si>
    <t>MK2228M3Q-0000-290</t>
  </si>
  <si>
    <t>MK2228M3Q</t>
  </si>
  <si>
    <t>3Q JKT MENSS</t>
  </si>
  <si>
    <t>290</t>
  </si>
  <si>
    <t>BLK W/NAT</t>
  </si>
  <si>
    <t>MK2228M3Q-0000-401</t>
  </si>
  <si>
    <t>401</t>
  </si>
  <si>
    <t>NAVY W/NAT</t>
  </si>
  <si>
    <t>MK2228M3Q-0000-775</t>
  </si>
  <si>
    <t>775</t>
  </si>
  <si>
    <t>ARMY W/BLK</t>
  </si>
  <si>
    <t>Canada</t>
  </si>
  <si>
    <t>MK2228M3Q-0000-950</t>
  </si>
  <si>
    <t>950</t>
  </si>
  <si>
    <t>TAPENADE W/BLK</t>
  </si>
  <si>
    <t>M13MB008-0000-1103</t>
  </si>
  <si>
    <t>BOMBER</t>
  </si>
  <si>
    <t>M13MB008</t>
  </si>
  <si>
    <t>ADELAIDE BOMBER</t>
  </si>
  <si>
    <t>SSHELL:100% NYLON, COMBO 96% POLYESSTER 4% ELASSTANE, LINING:100% RECYCLED NYLON, FWILL: 100% POLYESSTER</t>
  </si>
  <si>
    <t>M13MB008-0000-833</t>
  </si>
  <si>
    <t>M13ML310-0000-292</t>
  </si>
  <si>
    <t>M13ML310</t>
  </si>
  <si>
    <t>ROUGE PARK BOMBER</t>
  </si>
  <si>
    <t>SSHELL:96% RECYCLED POLYESSTER, 4% SSPANDEX; COMBO: SSOFWT LAMB LEATHER; LINING:100% POLYESSTER</t>
  </si>
  <si>
    <t>M32MB016-0000-292</t>
  </si>
  <si>
    <t>M32MB016</t>
  </si>
  <si>
    <t>NICHOLASS BOMBER</t>
  </si>
  <si>
    <t>SSHELL-100% NYLON, LINING-100% POLYESSTER, FWILL-POLYFWILL</t>
  </si>
  <si>
    <t>M32MB016-0000-668</t>
  </si>
  <si>
    <t>668</t>
  </si>
  <si>
    <t>PEBBLE</t>
  </si>
  <si>
    <t>M32MB021-0000-291</t>
  </si>
  <si>
    <t>M32MB021</t>
  </si>
  <si>
    <t>LEVIN BOMBER</t>
  </si>
  <si>
    <t>SSHELL-76% NYLON 24% PU, LINING-100% POLYESSTER,  FWILL-90% DUCK DOWN 10% WATERFWOWL FWEATHERSS, FWUR-BLUE FWOX FWUR</t>
  </si>
  <si>
    <t>M32MB021GSS-0000-1007</t>
  </si>
  <si>
    <t>M32MB021GSS</t>
  </si>
  <si>
    <t>SSTAGG BOMBER</t>
  </si>
  <si>
    <t>1007</t>
  </si>
  <si>
    <t>MILKYWAY W/NAT SSH</t>
  </si>
  <si>
    <t>SSHELL-76% NYLON 24% PU, LINING 1-100% POLYESSTER, DOWN-90% GOOSSE DOWN 10% WATERFWOWL FWEATHERSS, TRIM-SSHEARLING</t>
  </si>
  <si>
    <t>6101.30.2010</t>
  </si>
  <si>
    <t>M32MB021SS-0000-305</t>
  </si>
  <si>
    <t>M32MB021SS</t>
  </si>
  <si>
    <t>305</t>
  </si>
  <si>
    <t>SSHELL-76% NYLON 24% PU, LINING-100% POLYESSTER,  FWILL-90% GOOSSE DOWN 10% GOOSSE FWEATHERSS, FWUR-SSHEARLING</t>
  </si>
  <si>
    <t>M32MJ176-0000-292</t>
  </si>
  <si>
    <t>M32MJ176</t>
  </si>
  <si>
    <t>125TH SSTREET BOMBER</t>
  </si>
  <si>
    <t>SSHELL-100% RECYCLED NYLON, COMBO-100% RECYCLED NYLON, LINING-100% RECYCLED NYLON, FWILL-90% DUCK DOWN 10% WATERFWOWL FWEATHERSS</t>
  </si>
  <si>
    <t>M33MB020-0000-1210</t>
  </si>
  <si>
    <t>M33MB020</t>
  </si>
  <si>
    <t>WILDWOOD HYBRID BOMBER</t>
  </si>
  <si>
    <t>1210</t>
  </si>
  <si>
    <t>FWORRESST HILL/BLK</t>
  </si>
  <si>
    <t>SSHELL: 82% NYLON 18% SSPANDEX, COMBO: 50% MERINO WOOL,50% ACRYLIC, LINING: 82% NYLON  18% SSPANDEX, DOWN: 90% DUCK DOWN 10% WATERFWOWL FWEATHERSS</t>
  </si>
  <si>
    <t>M33MB024-0000-313</t>
  </si>
  <si>
    <t>M33MB024</t>
  </si>
  <si>
    <t>MONTCLAIR BOMBER</t>
  </si>
  <si>
    <t>SSHELL: 100% POLYESSTER, COMBO: LAMB LEATHER, LINING: 100% POLYESSTER, FWILL: 100% POLYESSTER</t>
  </si>
  <si>
    <t>M33MB025G-0000-940</t>
  </si>
  <si>
    <t>M33MB025G</t>
  </si>
  <si>
    <t>MOOSSE VARSSITY BOMBER</t>
  </si>
  <si>
    <t>940</t>
  </si>
  <si>
    <t>BLACK/GOLD</t>
  </si>
  <si>
    <t>SSHELL: 70% WOOL, 30% TBD, COMBO: COW LEATHER, LINING: 100% POLYESSTER, FWILL: 100% POLYESSTER</t>
  </si>
  <si>
    <t/>
  </si>
  <si>
    <t>M33MB027SS-0000-305</t>
  </si>
  <si>
    <t>M33MB027SS</t>
  </si>
  <si>
    <t>SSTRATHMORE BOMBER</t>
  </si>
  <si>
    <t>M39MB000G-0000-402</t>
  </si>
  <si>
    <t>M39MB000G</t>
  </si>
  <si>
    <t>LITTLE RAPIDSS BOMBER</t>
  </si>
  <si>
    <t>402</t>
  </si>
  <si>
    <t>NAVY W/BLK</t>
  </si>
  <si>
    <t xml:space="preserve">SSHELL: 74% COTTON, 26 % NYLON, LINING: 100% POLYESSTER, FWILL: 80% DUCK DOWN / 20% DUCK FWEATHERSS, FWUR: BLUE FWOX FWUR/ FWROSST FWOX FWUR </t>
  </si>
  <si>
    <t>M39MB014-0000-217</t>
  </si>
  <si>
    <t>M39MB014</t>
  </si>
  <si>
    <t>SSCOTCHTOWN BOMBER</t>
  </si>
  <si>
    <t>217</t>
  </si>
  <si>
    <t>GRY BRCH W/FWRSST</t>
  </si>
  <si>
    <t>M39MB014-0000-472</t>
  </si>
  <si>
    <t>MK2000MB-0000-291</t>
  </si>
  <si>
    <t>MK2000MB</t>
  </si>
  <si>
    <t>BALLISSTIC BOMBER</t>
  </si>
  <si>
    <t>MK2000MB-0000-401</t>
  </si>
  <si>
    <t>M13MV450-0000-833</t>
  </si>
  <si>
    <t>VEST</t>
  </si>
  <si>
    <t>M13MV450</t>
  </si>
  <si>
    <t>AIR DOWN VESST</t>
  </si>
  <si>
    <t>SSHELL:100% RECYCLED NYLON, LINING:100% RECYCLED NYLON, DOWN:90% DUCK DOWN 10% WATERFWOWL FWEATHERSS</t>
  </si>
  <si>
    <t>M13MV470-0000-1103</t>
  </si>
  <si>
    <t>M13MV470</t>
  </si>
  <si>
    <t>RICHMOND VESST</t>
  </si>
  <si>
    <t>SSHELL:100% NYLON, COMBO:96% POLYESSTER 4% ELASSTANE,LINING:100% NYLON, FWILL: 100% POLYESSTER</t>
  </si>
  <si>
    <t>6201.40.6020</t>
  </si>
  <si>
    <t>M13MV470-0000-833</t>
  </si>
  <si>
    <t>M32MV465-0000-766</t>
  </si>
  <si>
    <t>M32MV465</t>
  </si>
  <si>
    <t>BUSSHWICK VESST</t>
  </si>
  <si>
    <t>M32UJ217-0000-1084</t>
  </si>
  <si>
    <t>M32UJ217</t>
  </si>
  <si>
    <t>1084</t>
  </si>
  <si>
    <t>BELUGA</t>
  </si>
  <si>
    <t>SSHELL:100% NYLON, LINING:100% NYLON, DOWNFWILL:90% DOWN 10% FWEATHERSS</t>
  </si>
  <si>
    <t>M33MV465-0000-1207</t>
  </si>
  <si>
    <t>M33MV465</t>
  </si>
  <si>
    <t>SSYCAMORE VESST</t>
  </si>
  <si>
    <t>1207</t>
  </si>
  <si>
    <t>NAVY/BLACK</t>
  </si>
  <si>
    <t>SSHELL-100% RECYCLED NYLON, COMBO-100% RECYCLED NYLON, LINING-100% RECYCLED NYLON, DOWN-90% DUCK DOWN 10% WATERFWOWL FWEATHERSS</t>
  </si>
  <si>
    <t>M33MV467-0000-909</t>
  </si>
  <si>
    <t>M33MV467</t>
  </si>
  <si>
    <t>DUGALD VESST</t>
  </si>
  <si>
    <t>909</t>
  </si>
  <si>
    <t>WHITE/BLACK</t>
  </si>
  <si>
    <t>SSHELL-100% NYLON, COMBO- 94% POLYESSTER, 6% SSPANDEX, LINING-100% RECYCLED POLYESSTER, DOWN-80% DUCK DOWN 20% WATERFWOWL FWEATHERSS</t>
  </si>
  <si>
    <t>M33MV477H-0000-1365</t>
  </si>
  <si>
    <t>M33MV477H</t>
  </si>
  <si>
    <t>GATLINBURG VESST</t>
  </si>
  <si>
    <t>1365</t>
  </si>
  <si>
    <t>LODGE PRINT</t>
  </si>
  <si>
    <t>SSHELL: 100% RECYCLED POLYESSTER, LINING: 100% RECYCLED POLYESSTER</t>
  </si>
  <si>
    <t>6110.30.3030</t>
  </si>
  <si>
    <t>M12MSS609-0000-292</t>
  </si>
  <si>
    <t>TOP</t>
  </si>
  <si>
    <t>HOODIE</t>
  </si>
  <si>
    <t>M12MSS609</t>
  </si>
  <si>
    <t>SSURFWER HOODIE</t>
  </si>
  <si>
    <t>SSHELL-100% COTTON</t>
  </si>
  <si>
    <t>6110.20.2069</t>
  </si>
  <si>
    <t>M13USS662-0000-1124</t>
  </si>
  <si>
    <t>M13USS662</t>
  </si>
  <si>
    <t>BROOKLYN HOODIE 2</t>
  </si>
  <si>
    <t>SSHELL:100%COTTON,LINING:100% COTTON</t>
  </si>
  <si>
    <t>6110.20.2079</t>
  </si>
  <si>
    <t>M14MSS630-0000-1389</t>
  </si>
  <si>
    <t>M14MSS630</t>
  </si>
  <si>
    <t>SSERGE HOODIE</t>
  </si>
  <si>
    <t>1389</t>
  </si>
  <si>
    <t>SSKY</t>
  </si>
  <si>
    <t>SSHELL: 100% COTTON</t>
  </si>
  <si>
    <t>M14MSS630-0000-292</t>
  </si>
  <si>
    <t>M31MSS604-0000-694</t>
  </si>
  <si>
    <t>M31MSS604</t>
  </si>
  <si>
    <t>HORNADAY HOODIE</t>
  </si>
  <si>
    <t>694</t>
  </si>
  <si>
    <t>NEON GREEN</t>
  </si>
  <si>
    <t>2021</t>
  </si>
  <si>
    <t>100% COTTON</t>
  </si>
  <si>
    <t>6101.20.0010</t>
  </si>
  <si>
    <t>M32MSS649-0000-292</t>
  </si>
  <si>
    <t>M32MSS649</t>
  </si>
  <si>
    <t>QUENTIN HOODIE</t>
  </si>
  <si>
    <t>SSHELL-100% COTTON, LINING-100% COTTON</t>
  </si>
  <si>
    <t>M33MSS705-0000-292</t>
  </si>
  <si>
    <t>M33MSS705</t>
  </si>
  <si>
    <t>HARTSSFWIELD HOODIE</t>
  </si>
  <si>
    <t>SSHELL:100%COTTON, LINING:100% COTTON</t>
  </si>
  <si>
    <t>M12MSS626-0000-127</t>
  </si>
  <si>
    <t>SWEATSHIRT</t>
  </si>
  <si>
    <t>M12MSS626</t>
  </si>
  <si>
    <t>NORTH PALM SSWEATSSHIRT</t>
  </si>
  <si>
    <t>127</t>
  </si>
  <si>
    <t>GOLDEN YELLOW</t>
  </si>
  <si>
    <t>SSHELL-100% COTTON, COMBO 1-76% NYLON 24% PU, COMBO 2-100% COTTON, LINING-100% COTTON</t>
  </si>
  <si>
    <t>M12MSS632-0000-128</t>
  </si>
  <si>
    <t>M12MSS632</t>
  </si>
  <si>
    <t>WABASSSSO CREW NECK</t>
  </si>
  <si>
    <t>128</t>
  </si>
  <si>
    <t>PLAZA TAUPE</t>
  </si>
  <si>
    <t>SSHELL-100% COTTON, COMBO-100% COTTON, LINING-100% COTTON</t>
  </si>
  <si>
    <t>M13USS666HM-0000-199</t>
  </si>
  <si>
    <t>M13USS666HM</t>
  </si>
  <si>
    <t>HUMBER CREW NECK METALLIC</t>
  </si>
  <si>
    <t>199</t>
  </si>
  <si>
    <t>SSILVER</t>
  </si>
  <si>
    <t>SSHELL:60% POLYESSTER, 40% RECYCLED POLYESSTER</t>
  </si>
  <si>
    <t>6110.30.3059</t>
  </si>
  <si>
    <t>M14MSS609-0000-1373</t>
  </si>
  <si>
    <t>M14MSS609</t>
  </si>
  <si>
    <t>HARTSSFWIELD ZIP-UP</t>
  </si>
  <si>
    <t>1373</t>
  </si>
  <si>
    <t>MINT</t>
  </si>
  <si>
    <t>M32MSS600G-0000-1224</t>
  </si>
  <si>
    <t>M32MSS600G</t>
  </si>
  <si>
    <t>CLASSSSIC BUNNY</t>
  </si>
  <si>
    <t>1224</t>
  </si>
  <si>
    <t>MILKYWAY/SSEMOLINA</t>
  </si>
  <si>
    <t>SSHELL: 75% COTTON, 25% POLYESSTER, LINING: 100% POLYESSTER, LINING 2: 100% POLYESSTER FWAUX FWUR, FWILLING: 100% RECYCLED POLYESSTER</t>
  </si>
  <si>
    <t>M32MSS602H-0000-1060</t>
  </si>
  <si>
    <t>M32MSS602H</t>
  </si>
  <si>
    <t>JIMBO ZIP UP</t>
  </si>
  <si>
    <t>1060</t>
  </si>
  <si>
    <t>LEMON DROP CAMO</t>
  </si>
  <si>
    <t>SSHELL-100% RECYCLED POLYESSTER, COMBO-100% NYLON</t>
  </si>
  <si>
    <t>6201.30.2010</t>
  </si>
  <si>
    <t>M32MSS618-0000-155</t>
  </si>
  <si>
    <t>M32MSS618</t>
  </si>
  <si>
    <t>SSAGLEK ZIP UP</t>
  </si>
  <si>
    <t>155</t>
  </si>
  <si>
    <t>IVORY</t>
  </si>
  <si>
    <t>SSHELL-100% POLYESSTER, COMBO-76% NYLON, 24% POLYURETHANE, LINING-100% COTTON</t>
  </si>
  <si>
    <t>M32MSS618-0000-963</t>
  </si>
  <si>
    <t>M32MSS623-0000-766</t>
  </si>
  <si>
    <t>M32MSS623</t>
  </si>
  <si>
    <t>HOMECRESST SSWEATSSHIRT</t>
  </si>
  <si>
    <t>SSHELL-100% COTTON, COMBO-76% NYLON 24% PU</t>
  </si>
  <si>
    <t>M32MSS669-0000-292</t>
  </si>
  <si>
    <t>M32MSS669</t>
  </si>
  <si>
    <t>GRANGE SSWEATSSHIRT</t>
  </si>
  <si>
    <t>6110.20.2041</t>
  </si>
  <si>
    <t>M32MSS686PM-0000-1074</t>
  </si>
  <si>
    <t>M32MSS686PM</t>
  </si>
  <si>
    <t>PM COLLAB SSHERPA ZIP UP</t>
  </si>
  <si>
    <t>SSHELL: 100% POLYESSTER,LINING: 100% COTTON</t>
  </si>
  <si>
    <t>M32USS663-0000-951</t>
  </si>
  <si>
    <t>M32USS663</t>
  </si>
  <si>
    <t>BROOKLYN CREW NECK</t>
  </si>
  <si>
    <t>951</t>
  </si>
  <si>
    <t>ROSSE SSMOKE</t>
  </si>
  <si>
    <t xml:space="preserve">SSHELL-50% ORGANIC COTTON 50% RECYCLED COTTON, LINING-100% COTTON </t>
  </si>
  <si>
    <t>M33MSS706-0000-1185</t>
  </si>
  <si>
    <t>M33MSS706</t>
  </si>
  <si>
    <t>HARTSSFWIELD CREW</t>
  </si>
  <si>
    <t>M33MSS629-0000-292</t>
  </si>
  <si>
    <t>SWEATER</t>
  </si>
  <si>
    <t>M33MSS629</t>
  </si>
  <si>
    <t>PIEDMONT CREW</t>
  </si>
  <si>
    <t>SSHELL:84%COTTON 10%POLYESSTER 6%SSPANDEX ,COMBO:41% COTTON 56% POLYESSTER 3% SSPANDEX,LINING:100% COTTON, DOWN/FWILL:N/A ,FWUR:N/A</t>
  </si>
  <si>
    <t>M12MR770EL-0000-160</t>
  </si>
  <si>
    <t>BOTTOM</t>
  </si>
  <si>
    <t>TROUSERS</t>
  </si>
  <si>
    <t>M12MR770EL</t>
  </si>
  <si>
    <t>PACKABLE CONVERTIBLE PANTSS</t>
  </si>
  <si>
    <t>160</t>
  </si>
  <si>
    <t>WHITE</t>
  </si>
  <si>
    <t>SSHELL-100% NYLON, LINING-100% NYLON</t>
  </si>
  <si>
    <t>6203.43.9010</t>
  </si>
  <si>
    <t>M12MR770EL-0000-928</t>
  </si>
  <si>
    <t>928</t>
  </si>
  <si>
    <t>SSTRETCH LIMO</t>
  </si>
  <si>
    <t>M12MR770EL-0000-931</t>
  </si>
  <si>
    <t>931</t>
  </si>
  <si>
    <t>TOBACCO</t>
  </si>
  <si>
    <t>M13MR783-0000-1100</t>
  </si>
  <si>
    <t>M13MR783</t>
  </si>
  <si>
    <t>SSEASSIDE CARGO JOGGER</t>
  </si>
  <si>
    <t>1100</t>
  </si>
  <si>
    <t>WINDY BLUE</t>
  </si>
  <si>
    <t>6103.42.1020</t>
  </si>
  <si>
    <t>M13MR783-0000-1103</t>
  </si>
  <si>
    <t>M31MR789CN-0000-292</t>
  </si>
  <si>
    <t>M31MR789CN</t>
  </si>
  <si>
    <t>MENSS LNY JOGGER</t>
  </si>
  <si>
    <t>SSHELL-94% POLYESSTER 6% SSPANDEX, COMBO-76% NYLON 24% PU, LINING-100% COTTON</t>
  </si>
  <si>
    <t>6104.63.2006</t>
  </si>
  <si>
    <t>M13UR769HM-0000-199</t>
  </si>
  <si>
    <t>M13UR769HM</t>
  </si>
  <si>
    <t>HUMBER JOGGER METALLIC</t>
  </si>
  <si>
    <t>SSHELL:60% polyeSSter 40% recycled polyeSSter</t>
  </si>
  <si>
    <t>6104.63.2011</t>
  </si>
  <si>
    <t>M32MR687PM-0000-1074</t>
  </si>
  <si>
    <t>M32MR687PM</t>
  </si>
  <si>
    <t>PM COLLAB SSHERPA JOGGER</t>
  </si>
  <si>
    <t>100% POLYESSTER</t>
  </si>
  <si>
    <t>6103.43.1520</t>
  </si>
  <si>
    <t>M32MR687PM-0000-1075</t>
  </si>
  <si>
    <t>1075</t>
  </si>
  <si>
    <t>REALTREE BLACK</t>
  </si>
  <si>
    <t>M32MR753-0000-766</t>
  </si>
  <si>
    <t>M32MR753</t>
  </si>
  <si>
    <t>LANGONE JOGGER</t>
  </si>
  <si>
    <t>SSHELL-100% COTTON, COMBO-76% NYLON 24% PU, LINING-100% COTTON</t>
  </si>
  <si>
    <t>M32MR762-0000-292</t>
  </si>
  <si>
    <t>M32MR762</t>
  </si>
  <si>
    <t>QUENTIN JOGGER</t>
  </si>
  <si>
    <t>M32UR768-0000-951</t>
  </si>
  <si>
    <t>Women</t>
  </si>
  <si>
    <t>M32UR768</t>
  </si>
  <si>
    <t>BROOKLYN JOGGER</t>
  </si>
  <si>
    <t>SSHELL-100% ORGANIC COTTON, LINING-100% COTTON</t>
  </si>
  <si>
    <t>M32UR768-0000-956</t>
  </si>
  <si>
    <t>956</t>
  </si>
  <si>
    <t>GRISSSSAILLE</t>
  </si>
  <si>
    <t>M33MR799-0000-292</t>
  </si>
  <si>
    <t>M33MR799</t>
  </si>
  <si>
    <t>SSKI MOUNTAIN SSNOWBIB</t>
  </si>
  <si>
    <t>SSHELL: 100% NYLON, LINING: 100% RECYCLED POLYESSTER, LINING2: 100% POLYESSTER, FWILL: NA</t>
  </si>
  <si>
    <t>6203.43.5500</t>
  </si>
  <si>
    <t>M31MT722SSP-0000-292</t>
  </si>
  <si>
    <t>T SHIRT</t>
  </si>
  <si>
    <t>M31MT722SSP</t>
  </si>
  <si>
    <t>MENSS LONG SSLEEVE TEE</t>
  </si>
  <si>
    <t>6109.10.0012</t>
  </si>
  <si>
    <t>M32MT701-0000-292</t>
  </si>
  <si>
    <t>M32MT701</t>
  </si>
  <si>
    <t>ROCKAWAY TEE</t>
  </si>
  <si>
    <t>SSHELL-100% ORGANIC COTTON</t>
  </si>
  <si>
    <t>M32MT711-0000-767</t>
  </si>
  <si>
    <t>M32MT711</t>
  </si>
  <si>
    <t>CROSSSS BAY TEE</t>
  </si>
  <si>
    <t>767</t>
  </si>
  <si>
    <t>SSAP GREEN</t>
  </si>
  <si>
    <t>M33MT751-0000-292</t>
  </si>
  <si>
    <t>M33MT751</t>
  </si>
  <si>
    <t>CHAMBLEE TEE</t>
  </si>
  <si>
    <t>SSHELL:100% COTTON</t>
  </si>
  <si>
    <t>M32MA561-0000-292</t>
  </si>
  <si>
    <t>SOFT ACCESSORIES</t>
  </si>
  <si>
    <t>SCARVES</t>
  </si>
  <si>
    <t>M32MA561</t>
  </si>
  <si>
    <t>FWERRISS SSCARFW</t>
  </si>
  <si>
    <t>SSHELL-100% MERINO WOOL</t>
  </si>
  <si>
    <t>6117.10.1000</t>
  </si>
  <si>
    <t>M13MA506-0000-1161</t>
  </si>
  <si>
    <t>M13MA506</t>
  </si>
  <si>
    <t>LOGO ICON SSOCKSS</t>
  </si>
  <si>
    <t>1161</t>
  </si>
  <si>
    <t>WHITE/FWASSHION PINK</t>
  </si>
  <si>
    <t>SSHELL:75% COTTON 22% POLYESSTER 3% SSPANDEX</t>
  </si>
  <si>
    <t>6115.95.9000</t>
  </si>
  <si>
    <t>M13MA510-0000-1103</t>
  </si>
  <si>
    <t>HAT</t>
  </si>
  <si>
    <t>M13MA510</t>
  </si>
  <si>
    <t>PARLIAMENT BUCKET HAT</t>
  </si>
  <si>
    <t>SSHELL:76% NYLON/ 24% POLYURETHANE</t>
  </si>
  <si>
    <t>M32MA502-0000-963</t>
  </si>
  <si>
    <t>M32MA502</t>
  </si>
  <si>
    <t>WOLCOTT TOQUE</t>
  </si>
  <si>
    <t>M14MA538-0000-891</t>
  </si>
  <si>
    <t>M14MA538</t>
  </si>
  <si>
    <t>AUGUSSTINE BUCKET HAT</t>
  </si>
  <si>
    <t>891</t>
  </si>
  <si>
    <t>MILKY WAY</t>
  </si>
  <si>
    <t>M32MA548-0000-128</t>
  </si>
  <si>
    <t>M32MA548</t>
  </si>
  <si>
    <t>COBBLE BUCKET HAT</t>
  </si>
  <si>
    <t>6505.00.8090</t>
  </si>
  <si>
    <t>M32MA564-0000-1054</t>
  </si>
  <si>
    <t>M32MA564</t>
  </si>
  <si>
    <t>MONOGRAM BUCKET HAT</t>
  </si>
  <si>
    <t>1054</t>
  </si>
  <si>
    <t>BLK/WHITE MONOGRAM</t>
  </si>
  <si>
    <t>M33MA547-0000-292</t>
  </si>
  <si>
    <t>M33MA547</t>
  </si>
  <si>
    <t>QUEBEC TRAPPER HAT</t>
  </si>
  <si>
    <t>SSHELL:74% COTTON, 26 % NYLON</t>
  </si>
  <si>
    <t>M32MA501-0000-292</t>
  </si>
  <si>
    <t>M32MA501</t>
  </si>
  <si>
    <t>FWERRISS KNIT GLOVESS</t>
  </si>
  <si>
    <t>6116.91.0000</t>
  </si>
  <si>
    <t>M32MA545-0000-446</t>
  </si>
  <si>
    <t>M32MA545</t>
  </si>
  <si>
    <t>SSIDNEY MITTENSS</t>
  </si>
  <si>
    <t>446</t>
  </si>
  <si>
    <t>PINK PEACOCK</t>
  </si>
  <si>
    <t>SSHELL: 76% NYLON 24% PU</t>
  </si>
  <si>
    <t>6216.00.5420</t>
  </si>
  <si>
    <t>M32MA545-0000-797</t>
  </si>
  <si>
    <t>797</t>
  </si>
  <si>
    <t>ORANGE.COM</t>
  </si>
  <si>
    <t>M32MA545-0000-975</t>
  </si>
  <si>
    <t>975</t>
  </si>
  <si>
    <t>MONOGRAM PRINT</t>
  </si>
  <si>
    <t>M12LP205-0000-129</t>
  </si>
  <si>
    <t>M12LP205</t>
  </si>
  <si>
    <t>ROCKAWAY PARKA</t>
  </si>
  <si>
    <t>129</t>
  </si>
  <si>
    <t>PEACH COBBLER</t>
  </si>
  <si>
    <t>SSHELL-92% POLYESSTER 8% SSPANDEX, LINING-100% POLYESSTER</t>
  </si>
  <si>
    <t>6202.40.2005</t>
  </si>
  <si>
    <t>M12LP205-0000-292</t>
  </si>
  <si>
    <t>M12LP205-0000-891</t>
  </si>
  <si>
    <t>M31LP222GSS-0000-305</t>
  </si>
  <si>
    <t>M31LP222GSS</t>
  </si>
  <si>
    <t>WATERSSHED PARKA</t>
  </si>
  <si>
    <t>SSHELL-76% NYLON 24% PU, LINING-100% POLYESSTER, FWILL-90% GOOSSE DOWN 10% GOOSSE FWEATHERSS, FWUR-SSHEARLING</t>
  </si>
  <si>
    <t>6202.40.1000</t>
  </si>
  <si>
    <t>M32LP203SS-0000-1004</t>
  </si>
  <si>
    <t>M32LP203SS</t>
  </si>
  <si>
    <t>SSTIRLING PARKA LDSS</t>
  </si>
  <si>
    <t>1004</t>
  </si>
  <si>
    <t>SSTORM GREY W/NAT SSH</t>
  </si>
  <si>
    <t>74% COTTON, 26% NYLON - OUTER SSHELL, 100% NYLON - LINING, 80% DUCK DOWN, 20% DUCK FWEATHERSS- FWILL, SSHEARLING</t>
  </si>
  <si>
    <t>M32LP203SS-0000-547</t>
  </si>
  <si>
    <t>M32LP208-0000-292</t>
  </si>
  <si>
    <t>M32LP208</t>
  </si>
  <si>
    <t>EASST PRAIRIE PARKA 2</t>
  </si>
  <si>
    <t>SShell: 82% NYLON, 18% SSPANDEX, Combo 1: 96% POLYESSTER, 4% SSPANDEX, Combo 2: 100% NYLON; LINING:82% NYLON, 18% SSPANDEX, FWILL-90% DUCK DOWN 10% WATERFWOWL FWEATHERSS</t>
  </si>
  <si>
    <t>M32LP212K-0000-310</t>
  </si>
  <si>
    <t>M32LP212K</t>
  </si>
  <si>
    <t>QUILT PARKA</t>
  </si>
  <si>
    <t>310</t>
  </si>
  <si>
    <t>BLK W/FWROSST</t>
  </si>
  <si>
    <t>SSHELL-76% NYLON 24% PU, LINING-100% POLYESSTER, FWILL-90% GOOSSE DOWN 10% GOOSSE FWEATHERSS, FWUR-FWROSST FWOX FWUR</t>
  </si>
  <si>
    <t>M32LP212K-0000-849</t>
  </si>
  <si>
    <t>849</t>
  </si>
  <si>
    <t>LT BEIGE W/SSTONED</t>
  </si>
  <si>
    <t>M33LP211SS-0000-1197</t>
  </si>
  <si>
    <t>M33LP211SS</t>
  </si>
  <si>
    <t>ONYX CAUSSAPSSCAL PARKA SSHEARLING</t>
  </si>
  <si>
    <t>1197</t>
  </si>
  <si>
    <t>FWORRESST HIL W/BLK SSH</t>
  </si>
  <si>
    <t>SSHELL-100% POLYESSTER, LINING-100% NYLON, FWILL- 90% GOOSSE DOWN, 10% GOOSSE FWEATHERSS, TRIM-SSHEARLING</t>
  </si>
  <si>
    <t>M33LP235SS-0000-1197</t>
  </si>
  <si>
    <t>M33LP235SS</t>
  </si>
  <si>
    <t>COOPER LAKE PARKA SSHEARLING</t>
  </si>
  <si>
    <t>SSHELL-82% NYLON / 18% SSPANDEX, LINING-82% NYLON / 18% SSPANDEX, FWILL-90% DUCK DOWN 10% WATERFWOWL FWEATHERSS, SSHEARLING</t>
  </si>
  <si>
    <t>M39LP206G-0000-555</t>
  </si>
  <si>
    <t>M39LP206G</t>
  </si>
  <si>
    <t>MONT JOLI PARKA</t>
  </si>
  <si>
    <t>555</t>
  </si>
  <si>
    <t>NAVY W/IVORY SSH</t>
  </si>
  <si>
    <t>2020</t>
  </si>
  <si>
    <t>SSHELL: 74% COTTON, 26 % NYLON, LINING: 100% POLYESSTER, COMBO: REAL GOLD FWOX FWUR, FWILL: 80% DUCK DOWN / 20% DUCK FWEATHERSS</t>
  </si>
  <si>
    <t>M39LP211N-0000-216</t>
  </si>
  <si>
    <t>M39LP211N</t>
  </si>
  <si>
    <t>ONYX BONAVENTURE</t>
  </si>
  <si>
    <t>216</t>
  </si>
  <si>
    <t>GRAY BIRCH</t>
  </si>
  <si>
    <t xml:space="preserve">SSHELL: 100% POLYESSTER, LINING: 100 % NYLON,FWILL: 90% GOOSSE DOWN / 10% GOOSSE FWEATHERSS   </t>
  </si>
  <si>
    <t>M39LP211N-0000-415</t>
  </si>
  <si>
    <t>415</t>
  </si>
  <si>
    <t>TRUE NAVY</t>
  </si>
  <si>
    <t>MK2003LP-0000-255</t>
  </si>
  <si>
    <t>MK2003LP</t>
  </si>
  <si>
    <t>255</t>
  </si>
  <si>
    <t>GRANITE W/NAT</t>
  </si>
  <si>
    <t>MK2003LP-0000-290</t>
  </si>
  <si>
    <t>MK2003LP-0000-651</t>
  </si>
  <si>
    <t>651</t>
  </si>
  <si>
    <t>DEEP RED W/BLK</t>
  </si>
  <si>
    <t>MK2003LP-0000-704</t>
  </si>
  <si>
    <t>704</t>
  </si>
  <si>
    <t>DEEP RED/NAT</t>
  </si>
  <si>
    <t>MK2003LP-0000-774</t>
  </si>
  <si>
    <t>774</t>
  </si>
  <si>
    <t>ARMY W/NAT</t>
  </si>
  <si>
    <t>MK2003LP-0000-952</t>
  </si>
  <si>
    <t>952</t>
  </si>
  <si>
    <t>ROSSE SSMOKE W/NAT</t>
  </si>
  <si>
    <t>MK4660LLP-0000-255</t>
  </si>
  <si>
    <t>MK4660LLP</t>
  </si>
  <si>
    <t>SSASSKATCHEWAN</t>
  </si>
  <si>
    <t>MK4660LLP-0000-256</t>
  </si>
  <si>
    <t>256</t>
  </si>
  <si>
    <t>GRANITE W/BLK</t>
  </si>
  <si>
    <t>MK4660LLP-0000-290</t>
  </si>
  <si>
    <t>MK4660LLP-0000-291</t>
  </si>
  <si>
    <t>MK4660LLP-0000-402</t>
  </si>
  <si>
    <t>M12LL311-0000-292</t>
  </si>
  <si>
    <t>M12LL311</t>
  </si>
  <si>
    <t>TILDEN BOMBER</t>
  </si>
  <si>
    <t>SSHELL-LAMB LEATHER, LINING-100% POLYESSTER</t>
  </si>
  <si>
    <t>4203.10.4060</t>
  </si>
  <si>
    <t>M12LL311-0000-891</t>
  </si>
  <si>
    <t>M31LL313-0000-292</t>
  </si>
  <si>
    <t>M31LL313</t>
  </si>
  <si>
    <t>WILDHAY MOTO LEATHER JACKET</t>
  </si>
  <si>
    <t>SSHELL-LAMB LEATHER, COMBO-LAMB SSHEARLING, LINING-100% POLYESSTER, FWILL-100% POLYESSTER</t>
  </si>
  <si>
    <t>M12LP250EL-0000-935</t>
  </si>
  <si>
    <t>COAT</t>
  </si>
  <si>
    <t>M12LP250EL</t>
  </si>
  <si>
    <t>LT WEIGHT QUILT BLANKET COAT</t>
  </si>
  <si>
    <t>935</t>
  </si>
  <si>
    <t>COCONUT MILK MELANGE</t>
  </si>
  <si>
    <t>SSHELL-100% NYLON, LINING-100% NYLON, FWILL-90% DUCK DOWN  10% DUCK FWEATHERSS</t>
  </si>
  <si>
    <t>M11LJ144-0000-160</t>
  </si>
  <si>
    <t>M11LJ144</t>
  </si>
  <si>
    <t>GLITTERMOUTH JKT</t>
  </si>
  <si>
    <t>SSHELL-100% POLYURETHANE, LINING-100% POLYESSTER</t>
  </si>
  <si>
    <t>6210.30.5029</t>
  </si>
  <si>
    <t>M12LJ115-0000-292</t>
  </si>
  <si>
    <t>M12LJ115</t>
  </si>
  <si>
    <t>AMAGANSSETT JKT</t>
  </si>
  <si>
    <t>6202.40.7000</t>
  </si>
  <si>
    <t>M13LJ130-0000-1103</t>
  </si>
  <si>
    <t>M13LJ130</t>
  </si>
  <si>
    <t>QUEENSSWAY JACKET</t>
  </si>
  <si>
    <t>SSHELL:100% NYLON, LINING:100% NYLON, FWILING: 100% POLYESSTER</t>
  </si>
  <si>
    <t>M13LJ130-0000-1125</t>
  </si>
  <si>
    <t>1125</t>
  </si>
  <si>
    <t>CHINO</t>
  </si>
  <si>
    <t>M13LJ130-0000-292</t>
  </si>
  <si>
    <t>M13LJ155-0000-1103</t>
  </si>
  <si>
    <t>M13LJ155</t>
  </si>
  <si>
    <t>PARKLAWN JACKET</t>
  </si>
  <si>
    <t>M13LJ155H2-0000-1148</t>
  </si>
  <si>
    <t>M13LJ155H2</t>
  </si>
  <si>
    <t>KINGSSWAY CRINKLE JACKET</t>
  </si>
  <si>
    <t>1148</t>
  </si>
  <si>
    <t>PINK PEACOCK CRINKLE</t>
  </si>
  <si>
    <t>M13LJ172HM-0000-199</t>
  </si>
  <si>
    <t>M13LJ172HM</t>
  </si>
  <si>
    <t>AIR DOWN JACKET METALLIC</t>
  </si>
  <si>
    <t>SSHELL:100% NYLON,LINING 1:100% NYLON LINING 2:100% POLYESSTER, DOWN:90% DOWN 10% WATERFWOWL FWEATHERSS</t>
  </si>
  <si>
    <t>M13LL313H-0000-1113</t>
  </si>
  <si>
    <t>M13LL313H</t>
  </si>
  <si>
    <t>JONESS JACKET</t>
  </si>
  <si>
    <t>1113</t>
  </si>
  <si>
    <t>WILLOW GREY</t>
  </si>
  <si>
    <t>SSHELL:100% LEATHER ,LINING:100% POLYESSTER</t>
  </si>
  <si>
    <t>M14LJ109-0000-1489</t>
  </si>
  <si>
    <t>M14LJ109</t>
  </si>
  <si>
    <t>NADIA RAIN JCKT SSHORT</t>
  </si>
  <si>
    <t>1489</t>
  </si>
  <si>
    <t>OXYGEN</t>
  </si>
  <si>
    <t>SSHELL: 100% POLYESSTER, LININNG: 100% POLYESSTER</t>
  </si>
  <si>
    <t>M14LJ109-0000-292</t>
  </si>
  <si>
    <t>M30LJ127-0000-160</t>
  </si>
  <si>
    <t>M30LJ127</t>
  </si>
  <si>
    <t>SSTARDEW JKT</t>
  </si>
  <si>
    <t>SSHELL: 100% POLYESSTER, LINING: 100% NYLON, FWILL: 90% GOOSSE DOWN, 10% GOOSSE FWEATHERSS</t>
  </si>
  <si>
    <t>M31LJ129N-0000-545</t>
  </si>
  <si>
    <t>M31LJ129N</t>
  </si>
  <si>
    <t>KNOWLESSVILLE JKT 2</t>
  </si>
  <si>
    <t>M31LJ129N-0000-546</t>
  </si>
  <si>
    <t>M31LJ129N-0000-547</t>
  </si>
  <si>
    <t>M31LL319JM-0000-102</t>
  </si>
  <si>
    <t>M31LL319JM</t>
  </si>
  <si>
    <t>FWOSSTER SSHEARLING JACKET</t>
  </si>
  <si>
    <t>102</t>
  </si>
  <si>
    <t>PALE PINK</t>
  </si>
  <si>
    <t>SSHELL-LAMB SSHEARLING, COMBO 1-LAMB SSUEDE, COMBO 2-LAMB LEATHER</t>
  </si>
  <si>
    <t>M31LSS688JM-0000-102</t>
  </si>
  <si>
    <t>M31LSS688JM</t>
  </si>
  <si>
    <t>SSARAH ZIP THROUGH</t>
  </si>
  <si>
    <t>6102.30.2010</t>
  </si>
  <si>
    <t>M31LSS688JM-0000-292</t>
  </si>
  <si>
    <t>M31LW417-0000-292</t>
  </si>
  <si>
    <t>M31LW417</t>
  </si>
  <si>
    <t>KECHIKA BIKER</t>
  </si>
  <si>
    <t>SSHELL-11% CASSHMERE 55% WOOL 23% POLYESSTER 3% RAYON 5% NYLON 3% OTHER FWIBER, COMBO-76% NYLON 24% PU, LINING-100% POLYESSTER, FWILL-100% POLYESSTER</t>
  </si>
  <si>
    <t>6202.20.4011</t>
  </si>
  <si>
    <t>M32LJ109-0000-402</t>
  </si>
  <si>
    <t>M32LJ109</t>
  </si>
  <si>
    <t>JUNCTION JKT</t>
  </si>
  <si>
    <t>SSHELL-76% NYLON 24% PU, LINING-100% POLYESSTER, FWILL-90% DUCK DOWN 10% WATERFWOWL FWEATHERSS, FWUR-BLUE FWOX FWUR</t>
  </si>
  <si>
    <t>M32LJ129C-0000-1020</t>
  </si>
  <si>
    <t>M32LJ129C</t>
  </si>
  <si>
    <t>LADIESS 3Q CAMO</t>
  </si>
  <si>
    <t>1020</t>
  </si>
  <si>
    <t>ROSSE SSMOKE CAMO W/BLK</t>
  </si>
  <si>
    <t>SSHELL-80% POLYESSTER 20% COTTON, LINING-100% NYLON, FWILL-80% DUCK DOWN 20% DUCK FWEATHERSS, FWUR-BLUE FWOX FWUR</t>
  </si>
  <si>
    <t>M32LJ129N-0000-233</t>
  </si>
  <si>
    <t>M32LJ129N</t>
  </si>
  <si>
    <t>KNOWLESSVILLE JKT 3</t>
  </si>
  <si>
    <t>233</t>
  </si>
  <si>
    <t>GRANITE</t>
  </si>
  <si>
    <t>SSHELL-74% COTTON 26% NYLON, LINING-100% NYLON, DOWN-80% DUCK DOWN 20% WATERFWOWL FWEATHERSS</t>
  </si>
  <si>
    <t>M32LJ129SS-0000-1004</t>
  </si>
  <si>
    <t>M32LJ129SS</t>
  </si>
  <si>
    <t>3Q JACKET LDSS</t>
  </si>
  <si>
    <t>M32LJ129SS-0000-449</t>
  </si>
  <si>
    <t>449</t>
  </si>
  <si>
    <t>TAPENADE W/BLK SSH</t>
  </si>
  <si>
    <t>M32LJ200-0000-1025</t>
  </si>
  <si>
    <t>M32LJ200</t>
  </si>
  <si>
    <t>CAMBRIA JKT</t>
  </si>
  <si>
    <t>1025</t>
  </si>
  <si>
    <t>PINK PEACOCK W/PINK PEACOCK</t>
  </si>
  <si>
    <t>SSHELL-76% NYLON 24% PU, COMBO-94% POLYESSTER 6% SSPANDEX, LINING-100% POLYESSTER, FWILL-90% DUCK DOWN 10% WATERFWOWL FWEATHERSS, FWUR-BLUE FWOX FWUR</t>
  </si>
  <si>
    <t>M32LJ200-0000-1027</t>
  </si>
  <si>
    <t>1027</t>
  </si>
  <si>
    <t>ARCTIC LILAC W/ARCTIC LILAC</t>
  </si>
  <si>
    <t>M32LJ203G-0000-292</t>
  </si>
  <si>
    <t>M32LJ203G</t>
  </si>
  <si>
    <t>SSEVILLE PUFWFWER</t>
  </si>
  <si>
    <t>SSHELL-96% POLYESSTER 4% SSPANDEX, COMBO-76% NYLON 24% PU, LINING-100% POLYESSTER, FWILL-90% DUCK DOWN 10% DUCK FWEATHERSS</t>
  </si>
  <si>
    <t>M32LJ205G-0000-292</t>
  </si>
  <si>
    <t>M32LJ205G</t>
  </si>
  <si>
    <t>LORIMER PUFWFWER</t>
  </si>
  <si>
    <t>SSHELL-94% POLYESSTER 6% SSPANDEX, COMBO-VIENNA LAMB LEATHER, LINING-100% POLYESSTER, FWILL-80% DUCK DOWN 20% DUCK FWEATHERSS</t>
  </si>
  <si>
    <t>M32LJ212-0000-292</t>
  </si>
  <si>
    <t>M32LJ212</t>
  </si>
  <si>
    <t>CORDUROY ELMIRA PUFWFWER</t>
  </si>
  <si>
    <t>SSHELL-100% POLYESSTER, COMBO-100% POLYESSTER, LINING-100% NYLON, FWILL-90% GOOSSE DOWN 10% GOOSSE FWEATHERSS</t>
  </si>
  <si>
    <t>M32LJ212-0000-951</t>
  </si>
  <si>
    <t>M32LJ212H-0000-1040</t>
  </si>
  <si>
    <t>M32LJ212H</t>
  </si>
  <si>
    <t>BAISSLEY PUFWFWER</t>
  </si>
  <si>
    <t>1040</t>
  </si>
  <si>
    <t>ROSSE SSMOKE CAMO</t>
  </si>
  <si>
    <t>SSHELL-100% NYLON, COMBO 1-90% POLYESSTER 10% NYLON, COMBO 2-100% POLYESSTER, LINING-100% NYLON, FWILL-90% GOOSSE DOWN 10% GOOSSE FWEATHERSS</t>
  </si>
  <si>
    <t>M32LJ213-0000-1022</t>
  </si>
  <si>
    <t>M32LJ213</t>
  </si>
  <si>
    <t>GREEN POINT PUFWFWER</t>
  </si>
  <si>
    <t>1022</t>
  </si>
  <si>
    <t>ARCTIC LILAC</t>
  </si>
  <si>
    <t>SSHELL-76% NYLON 24% PU, LINING-100% POLYESSTER, FWILL-90% GOOSSE DOWN 10% GOOSSE FWEATHERSS</t>
  </si>
  <si>
    <t>M32LJ214-0000-292</t>
  </si>
  <si>
    <t>M32LJ214</t>
  </si>
  <si>
    <t>EL ICON JACKET</t>
  </si>
  <si>
    <t>SSHELL:76% NYLON, 24% COTTON, LINING:100% NYLON, FWILL:80% DOWN 20% FWEATHERSS, FWUR:LAMB SSHEARLING</t>
  </si>
  <si>
    <t>M32LL311-0000-155</t>
  </si>
  <si>
    <t>M32LL311</t>
  </si>
  <si>
    <t>HOLLISS JKT</t>
  </si>
  <si>
    <t>SSHELL-SSHEARLING, COMBO-SSHEARLING</t>
  </si>
  <si>
    <t>4303.10.0060</t>
  </si>
  <si>
    <t>M32LL311-0000-292</t>
  </si>
  <si>
    <t>M32LL311-0000-956</t>
  </si>
  <si>
    <t>GRISSAILLE</t>
  </si>
  <si>
    <t>M32LW410-0000-1039</t>
  </si>
  <si>
    <t>M32LW410</t>
  </si>
  <si>
    <t>CAMBRIDGE SSHIRT JKT</t>
  </si>
  <si>
    <t>1039</t>
  </si>
  <si>
    <t>CAMEL</t>
  </si>
  <si>
    <t>SSHELL(292)-53% WOOL, 32% POLYESSTER, 6% CASSHMERE, 4% OTHER;SSHELL(1039):60% WOOL, 40% POLYESSTER  ,COMBO:100% POLYESSTER, LINING-100% POLYESSTER, FWILL-POLYFWILL</t>
  </si>
  <si>
    <t>6202.20.1110</t>
  </si>
  <si>
    <t>M32LW410H-0000-1038</t>
  </si>
  <si>
    <t>M32LW410H</t>
  </si>
  <si>
    <t>1038</t>
  </si>
  <si>
    <t>ROSSE SSMOKE PLAID</t>
  </si>
  <si>
    <t>SSHELL-60% WOOL, 40% POLYESSTER,COMBO 2:100% POLYESSTER, LINING-100% POLYESSTER, FWILL-100% POLYESSTER</t>
  </si>
  <si>
    <t>M33LJ211G-0000-292</t>
  </si>
  <si>
    <t>M33LJ211G</t>
  </si>
  <si>
    <t>VELOUR COMPTOIR PUFWFWER</t>
  </si>
  <si>
    <t>SSHELL-76% NYLON, 24% PU, COMBO-94% POLY 6% SSPANDEX, LINING-100% RECYCLED NYLON, DOWN-90% GOOSSE DOWN 10% WATERFWOWL FWEATHERSS</t>
  </si>
  <si>
    <t>M33LJ212HM-0000-1350</t>
  </si>
  <si>
    <t>M33LJ212HM</t>
  </si>
  <si>
    <t>ELMIRA SSHERPA PUFWFWER</t>
  </si>
  <si>
    <t>1350</t>
  </si>
  <si>
    <t>SSILVER/IVORY</t>
  </si>
  <si>
    <t>SSHELL: 88.8% POLYESSTER, 11.2% COTTON, COMBO: 100% RECYCLED POLYESSTER, LINING: 100% RECYCLED POLYESSTER, DOWN: 80% DUCK DOWN 20 % WATERFWOWL FWEATHERSS</t>
  </si>
  <si>
    <t>M33LJ217SS-0000-1223</t>
  </si>
  <si>
    <t>M33LJ217SS</t>
  </si>
  <si>
    <t>SSPORT MASSPETH CROPPED PUFWFWER</t>
  </si>
  <si>
    <t>SSHELL-76% NYLON 24% PU, LINING-100% RECYCLED POLYESSTER, DOWN-90% GOOSSE DOWN 10% GOOSSE FWEATHERSS, SSHEARLING</t>
  </si>
  <si>
    <t>M33LL307-0000-1249</t>
  </si>
  <si>
    <t>M33LL307</t>
  </si>
  <si>
    <t>PRADO MOTO JACKET</t>
  </si>
  <si>
    <t>1249</t>
  </si>
  <si>
    <t>BROWN W/IVORY SSH</t>
  </si>
  <si>
    <t>SSHELL: 100% LAMB SSHEARLING, TRIM: SSHEARLING</t>
  </si>
  <si>
    <t>M33LL307-0000-305</t>
  </si>
  <si>
    <t>M39LJ113-0000-291</t>
  </si>
  <si>
    <t>M39LJ113</t>
  </si>
  <si>
    <t>ANGUILLE JACKET</t>
  </si>
  <si>
    <t>6210.30.3000</t>
  </si>
  <si>
    <t>MK2229L3Q-0000-290</t>
  </si>
  <si>
    <t>MK2229L3Q</t>
  </si>
  <si>
    <t>MK2229L3Q-0000-291</t>
  </si>
  <si>
    <t>MK2229L3Q-0000-775</t>
  </si>
  <si>
    <t>MK2229L3Q-0000-950</t>
  </si>
  <si>
    <t>M32LSS640-0000-972</t>
  </si>
  <si>
    <t>M32LSS640</t>
  </si>
  <si>
    <t>SSTATE XL BUNNY</t>
  </si>
  <si>
    <t>972</t>
  </si>
  <si>
    <t>CARAMEL CAFWE</t>
  </si>
  <si>
    <t>SSHELL-100% POLYESSTER FWAUX FWUR,LINING-100% POLYESSTER</t>
  </si>
  <si>
    <t>M33LSS640-0000-1192</t>
  </si>
  <si>
    <t>M33LSS640</t>
  </si>
  <si>
    <t>SSTATE  BUNNY</t>
  </si>
  <si>
    <t>1192</t>
  </si>
  <si>
    <t>COBALT</t>
  </si>
  <si>
    <t>SSHELL-FWAUX FWUR 100% POLYESSTER,LINING-100% POLYESSTER, FWILL-N/A,FWUR:N/A</t>
  </si>
  <si>
    <t>M33LSS640-0000-292</t>
  </si>
  <si>
    <t>M32LB002SS-0000-449</t>
  </si>
  <si>
    <t>M32LB002SS</t>
  </si>
  <si>
    <t>DEBBIE BOMBER</t>
  </si>
  <si>
    <t>M32LB012-0000-292</t>
  </si>
  <si>
    <t>M32LB012</t>
  </si>
  <si>
    <t>NELLISS BOMBER</t>
  </si>
  <si>
    <t>SSHELL-100% RECYCLED POLYESSTER, COMBO-96% POLYESSTER 4% SSPANDEX, LINING-100% POLYESSTER, FWILL-POLYFWILL</t>
  </si>
  <si>
    <t>6202.40.7511</t>
  </si>
  <si>
    <t>M32LJ201-0000-292</t>
  </si>
  <si>
    <t>M32LJ201</t>
  </si>
  <si>
    <t>MASSPETH PUFWFWER</t>
  </si>
  <si>
    <t>M32LJ201-0000-446</t>
  </si>
  <si>
    <t>M32LL305-0000-292</t>
  </si>
  <si>
    <t>M32LL305</t>
  </si>
  <si>
    <t>HALSSEY BOMBER</t>
  </si>
  <si>
    <t>SSHELL-LAMB LEATHER, COMBO-76% NYLON 24% PU, LINING-100% POLYESSTER, FWILL-90% DUCK DOWN 10% DUCK FWEATHERSS</t>
  </si>
  <si>
    <t>M33LB038-0000-1250</t>
  </si>
  <si>
    <t>M33LB038</t>
  </si>
  <si>
    <t>IVEY BOMBER</t>
  </si>
  <si>
    <t>1250</t>
  </si>
  <si>
    <t>FWORRESST HILL/IVORY</t>
  </si>
  <si>
    <t>SSHELL: 100% POLYESSTER</t>
  </si>
  <si>
    <t>M33LB040-0000-305</t>
  </si>
  <si>
    <t>M33LB040</t>
  </si>
  <si>
    <t>DECATUR BOMBER</t>
  </si>
  <si>
    <t>SSHELL: 100% POLYESSTER, LINING: 100% POLYESSTER, FWILL: 100% POLYESSTER, TRIM:SSHEARLING</t>
  </si>
  <si>
    <t>M33LL301-0000-1190</t>
  </si>
  <si>
    <t>M33LL301</t>
  </si>
  <si>
    <t>PEACH TREE BOMBER</t>
  </si>
  <si>
    <t>1190</t>
  </si>
  <si>
    <t>ORANGE PEEL</t>
  </si>
  <si>
    <t>SSHELL: 100% PLUSSH LAMB SSHEARLING, LINING: 100% POLYESSTER</t>
  </si>
  <si>
    <t>M33LL301-0000-1279</t>
  </si>
  <si>
    <t>1279</t>
  </si>
  <si>
    <t>NATURAL TOSSCANA</t>
  </si>
  <si>
    <t>M33LL301-0000-292</t>
  </si>
  <si>
    <t>MK2002LB-0000-255</t>
  </si>
  <si>
    <t>MK2002LB</t>
  </si>
  <si>
    <t>MK2002LB-0000-290</t>
  </si>
  <si>
    <t>MK2002LB-0000-651</t>
  </si>
  <si>
    <t>M12LSS637-0000-292</t>
  </si>
  <si>
    <t>M12LSS637</t>
  </si>
  <si>
    <t>ROCK POINT VESST</t>
  </si>
  <si>
    <t>SSHELL-100% COTTON, COMBO-100% NYLON, LINING-100% NYLON, FWILL-POLYFWILL</t>
  </si>
  <si>
    <t>6110.20.2035</t>
  </si>
  <si>
    <t>M13LV451-0000-292</t>
  </si>
  <si>
    <t>M13LV451</t>
  </si>
  <si>
    <t>SSHOW JUMP VESST 2</t>
  </si>
  <si>
    <t>SSHELL:100% NYLON, LINING:100% NYLON, FWILING:100% POLYESSTER</t>
  </si>
  <si>
    <t>6202.40.6020</t>
  </si>
  <si>
    <t>M13LV455H-0000-1121</t>
  </si>
  <si>
    <t>M13LV455H</t>
  </si>
  <si>
    <t>SST CLAIR MONOGRAM VESST</t>
  </si>
  <si>
    <t>1121</t>
  </si>
  <si>
    <t>BLACK MONO</t>
  </si>
  <si>
    <t>M13LV458-0000-292</t>
  </si>
  <si>
    <t>M13LV458</t>
  </si>
  <si>
    <t>SSHELL:100% NYLON,LINING:100% NYLON,DOWN:90% DOWN 10% WATERFWOWL FWEATHERSS</t>
  </si>
  <si>
    <t>M13LV458-0000-833</t>
  </si>
  <si>
    <t>M33LV478-0000-292</t>
  </si>
  <si>
    <t>M33LV478</t>
  </si>
  <si>
    <t>CAMBRIA VESST</t>
  </si>
  <si>
    <t>SSHELL:  76% NYLON 24% ELASSTANE, LINING: 100% POLYESSTER, DOWN: 90 % DUCK DOWN 10% WATERFWOWL FWEATHERSS</t>
  </si>
  <si>
    <t>M31LSS629SSP-0000-144</t>
  </si>
  <si>
    <t>M31LSS629SSP</t>
  </si>
  <si>
    <t>LDSS HOODIE</t>
  </si>
  <si>
    <t>144</t>
  </si>
  <si>
    <t>ARCTIC VIOLET</t>
  </si>
  <si>
    <t>6110.20.2046</t>
  </si>
  <si>
    <t>M31LSS629SSP-0000-480</t>
  </si>
  <si>
    <t>480</t>
  </si>
  <si>
    <t>NEO FWLORAL</t>
  </si>
  <si>
    <t>M32LSS657-0000-292</t>
  </si>
  <si>
    <t>M32LSS657</t>
  </si>
  <si>
    <t>HOLLAND HOODIE</t>
  </si>
  <si>
    <t>SSHELL-100% RECYCLED POLYESSTER, COMBO-96% POLYESSTER 4% SSPANDEX, LINING-100% RECYCLED POLYESSTER, FWILL-100% POLYESSTER</t>
  </si>
  <si>
    <t>M13LSS631-0000-292</t>
  </si>
  <si>
    <t>M13LSS631</t>
  </si>
  <si>
    <t>GLENDALE CREW NECK</t>
  </si>
  <si>
    <t>SSHELL:84%COTTON 10%POLY 6%SSPANDEX,COMBO A: 41% COTTON 56% POLY 3% SSPANDEX, LINING:N/A</t>
  </si>
  <si>
    <t>M13LSS635-0000-292</t>
  </si>
  <si>
    <t>M13LSS635</t>
  </si>
  <si>
    <t>CARLAW SSWEATSSHIRT</t>
  </si>
  <si>
    <t>SSHELL:100% COTTON COMBO:100% NYLON, LINING:100% COTTON</t>
  </si>
  <si>
    <t>M13LSS677-0000-1102</t>
  </si>
  <si>
    <t>M13LSS677</t>
  </si>
  <si>
    <t>BROADVIEW BUNNY</t>
  </si>
  <si>
    <t>1102</t>
  </si>
  <si>
    <t>LISSTY</t>
  </si>
  <si>
    <t>SSHELL:53% COTTON 44% POLYESSTER 3% SSPANDEX, LINING: 100% POLYESSTER</t>
  </si>
  <si>
    <t>6102.20.0010</t>
  </si>
  <si>
    <t>M31LSS601-0000-244</t>
  </si>
  <si>
    <t>M31LSS601</t>
  </si>
  <si>
    <t>CLASSSSIC BUNNY 2 LDSS</t>
  </si>
  <si>
    <t>244</t>
  </si>
  <si>
    <t>BLACK W/WHITE</t>
  </si>
  <si>
    <t>SSHELL-75% COTTON 25% POLYESSTER, COMBO-FWAUX FWUR 100% POLYESSTER, LINING-100% POLYESSTER, FWILL:100% POLYESSTER</t>
  </si>
  <si>
    <t>M32LSS637H-0000-1023</t>
  </si>
  <si>
    <t>M32LSS637H</t>
  </si>
  <si>
    <t>PORTLAND BUNNY PRINT</t>
  </si>
  <si>
    <t>1023</t>
  </si>
  <si>
    <t>SSKI PRINT</t>
  </si>
  <si>
    <t>SSHELL-100% POLYESSTER, COMBO-LAMB LEATHER, LINING-100% POLYESSTER, FWILL-POLYFWILL</t>
  </si>
  <si>
    <t>M32LSS638-0000-292</t>
  </si>
  <si>
    <t>M32LSS638</t>
  </si>
  <si>
    <t>CLARIDGE BUNNY</t>
  </si>
  <si>
    <t>SSHELL-96% POLYESSTER 4% SSPANDEX, LINING-100% POLYESSTER, FWILL-POLYFWILL, FWUR-FWAUX FWUR</t>
  </si>
  <si>
    <t>M32LSS638G-0000-975</t>
  </si>
  <si>
    <t>M32LSS638G</t>
  </si>
  <si>
    <t>PARSSONSS BUNNY</t>
  </si>
  <si>
    <t>M32LSS679-0000-155</t>
  </si>
  <si>
    <t>M32LSS679</t>
  </si>
  <si>
    <t>AVERY PULLOVER</t>
  </si>
  <si>
    <t>SSHELL-100% POLYESSTER, COMBO-76% NYLON 24% PU, LINING-76% NULON 24% PU</t>
  </si>
  <si>
    <t>M33LSS636G-0000-1224</t>
  </si>
  <si>
    <t>M33LSS636G</t>
  </si>
  <si>
    <t>MADISSON BUNNY</t>
  </si>
  <si>
    <t>SSHELL-75% COTTON 25% POLYESSTER, LINING-100% POLYESSTER, FWILL-POLYFWILL, FWUR-FWAUX FWUR</t>
  </si>
  <si>
    <t>M33LSS636G-0000-804</t>
  </si>
  <si>
    <t>804</t>
  </si>
  <si>
    <t>BLK W/BLK FWAUX</t>
  </si>
  <si>
    <t>M31LSS691JM-0000-100</t>
  </si>
  <si>
    <t>M31LSS691JM</t>
  </si>
  <si>
    <t>SSUNSSET SSWEATER</t>
  </si>
  <si>
    <t>BLK JEWELRY PRINT</t>
  </si>
  <si>
    <t>SSHELL-100% COTTON, COMBO-WOVEN SSILK BLEND</t>
  </si>
  <si>
    <t>M12LR774-0000-105</t>
  </si>
  <si>
    <t>M12LR774</t>
  </si>
  <si>
    <t>MALIBU PANT</t>
  </si>
  <si>
    <t>ROSSEWATER</t>
  </si>
  <si>
    <t>SSHELL-50% ORGANIC COTTON 50% RECYCLED COTTON, COMBO-76% NYLON 24% PU, LINING-100% COTTON</t>
  </si>
  <si>
    <t>6104.62.2011</t>
  </si>
  <si>
    <t>M12LR774-0000-292</t>
  </si>
  <si>
    <t>M12LR775-0000-292</t>
  </si>
  <si>
    <t>M12LR775</t>
  </si>
  <si>
    <t>HERMOSSA JOGGER</t>
  </si>
  <si>
    <t>M12LR775-0000-474</t>
  </si>
  <si>
    <t>474</t>
  </si>
  <si>
    <t>CANARY GREEN</t>
  </si>
  <si>
    <t>M13LR757-0000-1103</t>
  </si>
  <si>
    <t>M13LR757</t>
  </si>
  <si>
    <t>BERKELEY JOGGER</t>
  </si>
  <si>
    <t xml:space="preserve">SSHELL:84%COTTON 10%POLY 6%SSPANDEX,SSHELL 2:41% COTTON 56% POLY 3% SSPANDEX, LINING:84%COTTON 10%POLY 6%SSPANDEX </t>
  </si>
  <si>
    <t>6104.62.2006</t>
  </si>
  <si>
    <t>M13LR788-0000-292</t>
  </si>
  <si>
    <t>M13LR788</t>
  </si>
  <si>
    <t>WILSSON CONVERTIBLE PANT</t>
  </si>
  <si>
    <t>SSHELL:100% COTTON, LINING:100% COTTON</t>
  </si>
  <si>
    <t>M31LR755G-0000-292</t>
  </si>
  <si>
    <t>M31LR755G</t>
  </si>
  <si>
    <t>NOOTKA JOGGER</t>
  </si>
  <si>
    <t>M31LR788JM-0000-102</t>
  </si>
  <si>
    <t>M31LR788JM</t>
  </si>
  <si>
    <t>CARSSON PANT</t>
  </si>
  <si>
    <t>SSHELL-94% POLYESSTER 6% SSPANDEX, COMBO-76% NYLON 24% PU</t>
  </si>
  <si>
    <t>M31LR788JM-0000-292</t>
  </si>
  <si>
    <t>M32LR756-0000-292</t>
  </si>
  <si>
    <t>M32LR756</t>
  </si>
  <si>
    <t>SSHELL-72% COTTON 22% POLYESSTER 6% SSPANDEX, COMBO-76% NYLON 24% PU</t>
  </si>
  <si>
    <t>M32LR764-0000-292</t>
  </si>
  <si>
    <t>M32LR764</t>
  </si>
  <si>
    <t>LAFWAYETTE PANT</t>
  </si>
  <si>
    <t>M32LR764-0000-958</t>
  </si>
  <si>
    <t>958</t>
  </si>
  <si>
    <t>ICED COFWFWEE</t>
  </si>
  <si>
    <t>M32LR770-0000-965</t>
  </si>
  <si>
    <t>M32LR770</t>
  </si>
  <si>
    <t>LUKE PANT</t>
  </si>
  <si>
    <t>965</t>
  </si>
  <si>
    <t>DARK SSAPHIRE</t>
  </si>
  <si>
    <t>SSHELL-96% POLYESSTER 4% SSPANDEX</t>
  </si>
  <si>
    <t>M33LR776-0000-292</t>
  </si>
  <si>
    <t>M33LR776</t>
  </si>
  <si>
    <t>CHELSSEA PANT</t>
  </si>
  <si>
    <t xml:space="preserve">SSHELL:74% COTTON, 26% NYLON </t>
  </si>
  <si>
    <t>6204.62.8021</t>
  </si>
  <si>
    <t>M12LT720-0000-292</t>
  </si>
  <si>
    <t>POLO</t>
  </si>
  <si>
    <t>M12LT720</t>
  </si>
  <si>
    <t>LA JOLLA POLO</t>
  </si>
  <si>
    <t>M31LT725SSP-0000-480</t>
  </si>
  <si>
    <t>M31LT725SSP</t>
  </si>
  <si>
    <t>LDSS LONG SSLEEVE TEE</t>
  </si>
  <si>
    <t>6109.10.0040</t>
  </si>
  <si>
    <t>M12LR773-0000-105</t>
  </si>
  <si>
    <t>SHORT</t>
  </si>
  <si>
    <t>M12LR773</t>
  </si>
  <si>
    <t>SSONOMA SSHORT</t>
  </si>
  <si>
    <t>6104.62.2030</t>
  </si>
  <si>
    <t>M12LR773-0000-292</t>
  </si>
  <si>
    <t>M12LR776-0000-188</t>
  </si>
  <si>
    <t>M12LR776</t>
  </si>
  <si>
    <t>LAGUNA SSHORT</t>
  </si>
  <si>
    <t>188</t>
  </si>
  <si>
    <t>MILITARY GREEN</t>
  </si>
  <si>
    <t>M12LR776-0000-474</t>
  </si>
  <si>
    <t>M31LA527-0000-155</t>
  </si>
  <si>
    <t>M31LA527</t>
  </si>
  <si>
    <t>RAPID SSCARFW</t>
  </si>
  <si>
    <t>100% MERINO WOOL</t>
  </si>
  <si>
    <t>M31LA527-0000-292</t>
  </si>
  <si>
    <t>M31LA530-0000-1049</t>
  </si>
  <si>
    <t>M31LA530</t>
  </si>
  <si>
    <t>LOGO SSCARFW</t>
  </si>
  <si>
    <t>1049</t>
  </si>
  <si>
    <t>DK SSAPHIRE/GRISSAILLE</t>
  </si>
  <si>
    <t xml:space="preserve">33% CASSHMERE 67% WOOL </t>
  </si>
  <si>
    <t>M31LA530-0000-1050</t>
  </si>
  <si>
    <t>1050</t>
  </si>
  <si>
    <t>ICED COFWFWEE/ROSSE SSMOKE</t>
  </si>
  <si>
    <t>M32LA507-0000-1051</t>
  </si>
  <si>
    <t>M32LA507</t>
  </si>
  <si>
    <t>MONOGRAM SSCARFW</t>
  </si>
  <si>
    <t>1051</t>
  </si>
  <si>
    <t>NIMBUSS CLOUD/SSNOW WHITE</t>
  </si>
  <si>
    <t>100% WOOL JACQUARD</t>
  </si>
  <si>
    <t>M32LA537-0000-1189</t>
  </si>
  <si>
    <t>M32LA537</t>
  </si>
  <si>
    <t>SSACKETT SSCARFW</t>
  </si>
  <si>
    <t>1189</t>
  </si>
  <si>
    <t>WOODSSMOKE</t>
  </si>
  <si>
    <t xml:space="preserve">100% POLYESSTER </t>
  </si>
  <si>
    <t>6214.30.0000</t>
  </si>
  <si>
    <t>M32LA537-0000-967</t>
  </si>
  <si>
    <t>967</t>
  </si>
  <si>
    <t>LILAC HINT</t>
  </si>
  <si>
    <t>M32LA537-0000-970</t>
  </si>
  <si>
    <t>970</t>
  </si>
  <si>
    <t>VIOLET INDIGO</t>
  </si>
  <si>
    <t>M32LA563-0000-292</t>
  </si>
  <si>
    <t>M32LA563</t>
  </si>
  <si>
    <t>VERONA SSCARFW</t>
  </si>
  <si>
    <t>M32LA563-0000-446</t>
  </si>
  <si>
    <t>M32LA563-0000-575</t>
  </si>
  <si>
    <t>575</t>
  </si>
  <si>
    <t>SSNOW WHITE</t>
  </si>
  <si>
    <t>M32LA563-0000-797</t>
  </si>
  <si>
    <t>M31LA528-0000-292</t>
  </si>
  <si>
    <t>M31LA528</t>
  </si>
  <si>
    <t>BLANCHARD HEADBAND</t>
  </si>
  <si>
    <t>RABBIT FWUR</t>
  </si>
  <si>
    <t>M31LA528-0000-891</t>
  </si>
  <si>
    <t>M31LA525-0000-951</t>
  </si>
  <si>
    <t>M31LA525</t>
  </si>
  <si>
    <t>SSNOWBANK BEANIE</t>
  </si>
  <si>
    <t>6505.00.3090</t>
  </si>
  <si>
    <t>M31LA525-0000-956</t>
  </si>
  <si>
    <t>M32LA590CN-0000-155</t>
  </si>
  <si>
    <t>M32LA590CN</t>
  </si>
  <si>
    <t>BUNNY BEANIE</t>
  </si>
  <si>
    <t>M33LA574-0000-292</t>
  </si>
  <si>
    <t>M33LA574</t>
  </si>
  <si>
    <t>VERONA TOQUE 2</t>
  </si>
  <si>
    <t>M32LA536-0000-967</t>
  </si>
  <si>
    <t>M32LA536</t>
  </si>
  <si>
    <t>SSACKETT BUCKET HAT</t>
  </si>
  <si>
    <t>M32LA536-0000-970</t>
  </si>
  <si>
    <t>M32LA536-0000-972</t>
  </si>
  <si>
    <t>M32LA548-0000-128</t>
  </si>
  <si>
    <t>M32LA548</t>
  </si>
  <si>
    <t>M32LA513-0000-292</t>
  </si>
  <si>
    <t>M32LA513</t>
  </si>
  <si>
    <t>IMLAY KNIT GLOVESS</t>
  </si>
  <si>
    <t>M32LA513-0000-951</t>
  </si>
  <si>
    <t>M32LA513-0000-963</t>
  </si>
  <si>
    <t>M32LA513-0000-965</t>
  </si>
  <si>
    <t>M32LA513-0000-981</t>
  </si>
  <si>
    <t>M32LA510-0000-1051</t>
  </si>
  <si>
    <t>M32LA510</t>
  </si>
  <si>
    <t>MONOGRAM MITTENSS</t>
  </si>
  <si>
    <t>M32LA532-0000-292</t>
  </si>
  <si>
    <t>M32LA532</t>
  </si>
  <si>
    <t>HENESSSSEY GLOVESS</t>
  </si>
  <si>
    <t>100% NYLON</t>
  </si>
  <si>
    <t>6216.00.5820</t>
  </si>
  <si>
    <t>M32LA538-0000-972</t>
  </si>
  <si>
    <t>M32LA538</t>
  </si>
  <si>
    <t>CHEEVER MITTENSS</t>
  </si>
  <si>
    <t>100% POLYESSTER/GENUINE LEATHER</t>
  </si>
  <si>
    <t>M32UA609LL-0000-981</t>
  </si>
  <si>
    <t>Kids</t>
  </si>
  <si>
    <t>M32UA609LL</t>
  </si>
  <si>
    <t>SSHELL: 100% MERINO WOOL</t>
  </si>
  <si>
    <t>M30UJ193-0000-291</t>
  </si>
  <si>
    <t>M30UJ193</t>
  </si>
  <si>
    <t>UNISSEX 3Q</t>
  </si>
  <si>
    <t>SSHELL: 80% POLYESSTER, 20% COTTON, LINING: 100% NYLON, FWILL: 60% DUCK DOWN, 40% DUCK FWEATHERSS, FWUR: REAL BLUE FWOX FWUR</t>
  </si>
  <si>
    <t>M30UJ193-0000-952</t>
  </si>
  <si>
    <t>M30UJ193N-0000-292</t>
  </si>
  <si>
    <t>M30UJ193N</t>
  </si>
  <si>
    <t>SSHELL: 80% POLYESSTER, 20% COTTON, LINING: 100% NYLON, FWILL: 60% DUCK DOWN, 40% DUCK FWEATHERSS</t>
  </si>
  <si>
    <t>M39UP231N-0000-653</t>
  </si>
  <si>
    <t>M39UP231N</t>
  </si>
  <si>
    <t>UNISSEX PARKA</t>
  </si>
  <si>
    <t>653</t>
  </si>
  <si>
    <t>DEEP RED</t>
  </si>
  <si>
    <t>SSHELL: 85% POLYESSTER, 15% COTTON, LINING: 100% NYLON, FWILLING: 60% DUCK DOWN, 40% FWEATHERSS</t>
  </si>
  <si>
    <t>M39UP231N-0000-850</t>
  </si>
  <si>
    <t>850</t>
  </si>
  <si>
    <t>COBALT BLUE</t>
  </si>
  <si>
    <t>M39UP231N-0000-951</t>
  </si>
  <si>
    <t>MK2631YUP-0000-255</t>
  </si>
  <si>
    <t>MK2631YUP</t>
  </si>
  <si>
    <t>SSHELL - 80% POLYESSTER, 20% COTTON, LINING- 100% NYLON, FWILL- 60% DUCK DOWN, 40% DUCK FWEATHERSS, BLUE FWOX FWUR</t>
  </si>
  <si>
    <t>MK2631YUP-0000-290</t>
  </si>
  <si>
    <t>MK2631YUP-0000-775</t>
  </si>
  <si>
    <t>M11BJ152-0000-186</t>
  </si>
  <si>
    <t>M11BJ152</t>
  </si>
  <si>
    <t>CHARLI JACKET</t>
  </si>
  <si>
    <t>186</t>
  </si>
  <si>
    <t>BRIT BLUE</t>
  </si>
  <si>
    <t>SSHELL-100% NYLON, LINING-100% NYLON, FWILL-100% POLYESSTER</t>
  </si>
  <si>
    <t>6201.40.7521</t>
  </si>
  <si>
    <t>M11BJ152-0000-292</t>
  </si>
  <si>
    <t>M11GJ154-0000-292</t>
  </si>
  <si>
    <t>M11GJ154</t>
  </si>
  <si>
    <t>GO BETTY JKT</t>
  </si>
  <si>
    <t>M11UJ155-0000-189</t>
  </si>
  <si>
    <t>M11UJ155</t>
  </si>
  <si>
    <t>HI FWIVESS JKT</t>
  </si>
  <si>
    <t>189</t>
  </si>
  <si>
    <t>SSAFWETY ORANGE</t>
  </si>
  <si>
    <t>SSHELL-100% NYLON, 100% POLYESSTER</t>
  </si>
  <si>
    <t>M11UJ155-0000-192</t>
  </si>
  <si>
    <t>192</t>
  </si>
  <si>
    <t>ACID YELLOW</t>
  </si>
  <si>
    <t>M11UJ155-0000-292</t>
  </si>
  <si>
    <t>M13UJ133-0000-1102</t>
  </si>
  <si>
    <t>M13UJ133</t>
  </si>
  <si>
    <t>KIDSS AIR DOWN JACKET</t>
  </si>
  <si>
    <t>SSHELL:100% RECYCLED NYLON,LINING:100% RECYCLED NYLON, FWILING:80% DUCK DOWN 20% WATERFWOWL FWEATHERSS</t>
  </si>
  <si>
    <t>M13UJ133-0000-292</t>
  </si>
  <si>
    <t>M13UJ133HM-0000-199</t>
  </si>
  <si>
    <t>M13UJ133HM</t>
  </si>
  <si>
    <t>KIDSS AIR DOWN METALLIC JACKET</t>
  </si>
  <si>
    <t>SSHELL:100% NYLON, COMBO:100% POLYESSTER,LINING:100% NYLON, DOWN:80% DUCK DOWN 20% WATERFWOWL FWEATHERSS</t>
  </si>
  <si>
    <t>M13UJ134H-0000-1123</t>
  </si>
  <si>
    <t>M13UJ134H</t>
  </si>
  <si>
    <t>HIGHFWIELD JACKET PRINT</t>
  </si>
  <si>
    <t>1123</t>
  </si>
  <si>
    <t>WINDY BLUE BANDANA PRINT</t>
  </si>
  <si>
    <t>SSHELL:100% POLYESSTER,LINING:100% POLYESSTER</t>
  </si>
  <si>
    <t>6211.43.1078</t>
  </si>
  <si>
    <t>M30BJ160H-0000-198</t>
  </si>
  <si>
    <t>M30BJ160H</t>
  </si>
  <si>
    <t>HENLEY JKT</t>
  </si>
  <si>
    <t>198</t>
  </si>
  <si>
    <t>SSHELL: 100% POLYESSTER, LINING: 100% POLYESSTER, FWILL: 90% GOOSSE DOWN, 10% GOOSSE FWEATHERSS</t>
  </si>
  <si>
    <t>M32UJ185-0000-831</t>
  </si>
  <si>
    <t>M32UJ185</t>
  </si>
  <si>
    <t>WILLOW PUFWFWER</t>
  </si>
  <si>
    <t>831</t>
  </si>
  <si>
    <t>SSKY DIVER</t>
  </si>
  <si>
    <t>SSHELL-100% RECYCLED NYLON, LINING-100% RECYCLED NYLON, FWILL-90% DUCK DOWN 10% DUCK FWEATHERSS</t>
  </si>
  <si>
    <t>M32UJ185-0000-840</t>
  </si>
  <si>
    <t>840</t>
  </si>
  <si>
    <t>CORAL PINK</t>
  </si>
  <si>
    <t>M32UJ185H-0000-975</t>
  </si>
  <si>
    <t>M32UJ185H</t>
  </si>
  <si>
    <t>M32UJ193SS-0000-1002</t>
  </si>
  <si>
    <t>M32UJ193SS</t>
  </si>
  <si>
    <t>1002</t>
  </si>
  <si>
    <t>GRANITE W/NAT SSH</t>
  </si>
  <si>
    <t>SSHELL: 85% POLYESSTER, 15% COTTON, LINING: 100% NYLON, FWILLING: 60% DUCK DOWN, 40% FWEATHERSS, FWUR/TRIM: SSHEARLING</t>
  </si>
  <si>
    <t>M31UB035-0000-651</t>
  </si>
  <si>
    <t>M31UB035</t>
  </si>
  <si>
    <t>UNISSEX BOMBER</t>
  </si>
  <si>
    <t xml:space="preserve">SSHELL-80% POLYESSTER 20% COTTON, LINING: 100% NYLON, FWILL-60% DUCK DOWN, 40% DUCK FWEATHERSS, FWUR-BLUE FWOX FWUR       </t>
  </si>
  <si>
    <t>M31UB035-0000-704</t>
  </si>
  <si>
    <t>M31UB035G-0000-294</t>
  </si>
  <si>
    <t>M31UB035G</t>
  </si>
  <si>
    <t>UNISSEX GOLD BOMBER</t>
  </si>
  <si>
    <t xml:space="preserve">SSHELL-80% POLYESSTER 20% COTTON, LINING: 100 % NYLON, FWILL-60% DUCK DOWN, 40% DUCK FWEATHERSS, FWUR-BLUE FWOX FWUR       </t>
  </si>
  <si>
    <t>M31UB035N-0000-951</t>
  </si>
  <si>
    <t>M31UB035N</t>
  </si>
  <si>
    <t>UNISSEX BOMBER NO FWUR</t>
  </si>
  <si>
    <t>M31UJ193N-0000-233</t>
  </si>
  <si>
    <t>M31UJ193N</t>
  </si>
  <si>
    <t>UNISSEX 3Q NO FWUR</t>
  </si>
  <si>
    <t>SSHELL - 80% POLYESSTER, 20% COTTON, LINING- 100% NYLON, FWILL- 60% DUCK DOWN, 40% WATERFWOWL FWEATHERSS</t>
  </si>
  <si>
    <t>M31UJ193N-0000-292</t>
  </si>
  <si>
    <t>M31UJ193N-0000-833</t>
  </si>
  <si>
    <t>M31UJ193N-0000-850</t>
  </si>
  <si>
    <t>M31UJ193N-0000-951</t>
  </si>
  <si>
    <t>M32UB037-0000-292</t>
  </si>
  <si>
    <t>M32UB037</t>
  </si>
  <si>
    <t>MARSSHALL BOMBER</t>
  </si>
  <si>
    <t>SSHELL-100% RECYCLED NYLON, COMBO-72% COTTON 22% POLYESSTER 6% SSPANDEX, LINING-100% RECYCLED NYLON, FWILL-POLYFWILL</t>
  </si>
  <si>
    <t>6202.40.7521</t>
  </si>
  <si>
    <t>M33UB045-0000-1210</t>
  </si>
  <si>
    <t>M33UB045</t>
  </si>
  <si>
    <t>SSHELL-100% RECYCLED NYLON, LINING-100% RECYCLED NYLON, DOWN-90% DUCK DOWN 10% WATERFWOWL FWEATHERSS</t>
  </si>
  <si>
    <t>M33UB045W-0000-313</t>
  </si>
  <si>
    <t>M33UB045W</t>
  </si>
  <si>
    <t xml:space="preserve">SSHELL-100% NYLON, COMBO-100% RECYCLED NYLON, LINING-100% RECYCLED NYLON, DOWN- 90% DUCK DOWN 10% WATERFWOWL FWEATHERSS </t>
  </si>
  <si>
    <t>MK2634YGB-0000-290</t>
  </si>
  <si>
    <t>MK2634YGB</t>
  </si>
  <si>
    <t>GIRLSS BOMBER</t>
  </si>
  <si>
    <t>MK2634YGB-0000-388</t>
  </si>
  <si>
    <t>388</t>
  </si>
  <si>
    <t>CORAL PNK W/NAT</t>
  </si>
  <si>
    <t>M33UV461-0000-1183</t>
  </si>
  <si>
    <t>M33UV461</t>
  </si>
  <si>
    <t>UNISSEX MONTREAL VESST KIDSS</t>
  </si>
  <si>
    <t>1183</t>
  </si>
  <si>
    <t>SSHARKFWIN</t>
  </si>
  <si>
    <t>SSHELL: 80% POLYESSTER 20% COTTON, LINING: 100% NYLON, FWILL-: 60% DUCK DOWN 40% WATERFWOWL FWEATHERSS</t>
  </si>
  <si>
    <t>M12USS645-0000-124</t>
  </si>
  <si>
    <t>M12USS645</t>
  </si>
  <si>
    <t>HILLSSIDE HOODIE</t>
  </si>
  <si>
    <t>124</t>
  </si>
  <si>
    <t>VICTORIA BLUE</t>
  </si>
  <si>
    <t>M12USS645-0000-128</t>
  </si>
  <si>
    <t>M12USS646-0000-124</t>
  </si>
  <si>
    <t>M12USS646</t>
  </si>
  <si>
    <t>PARLEE PULLOVER</t>
  </si>
  <si>
    <t>SSHELL-100% COTTON, COMBO-100% COTTON</t>
  </si>
  <si>
    <t>M12USS646-0000-292</t>
  </si>
  <si>
    <t>M32USS666-0000-292</t>
  </si>
  <si>
    <t>M32USS666</t>
  </si>
  <si>
    <t>PIERREPONT HOODIE</t>
  </si>
  <si>
    <t>M13UR759-0000-292</t>
  </si>
  <si>
    <t>M13UR759</t>
  </si>
  <si>
    <t>KENNEDY JOGGER</t>
  </si>
  <si>
    <t>6104.62.2028</t>
  </si>
  <si>
    <t>M34UT728-0000-292</t>
  </si>
  <si>
    <t>M34UT728</t>
  </si>
  <si>
    <t>CHAMBLEE TEE KIDSS</t>
  </si>
  <si>
    <t>Peru</t>
  </si>
  <si>
    <t>6109.10.0014</t>
  </si>
  <si>
    <t>Data</t>
  </si>
  <si>
    <t>Sum of QTY</t>
  </si>
  <si>
    <t>Sum of WHLS VALUE</t>
  </si>
  <si>
    <t>Sum of RTL VALUE</t>
  </si>
  <si>
    <t>Sum of SALE VALUE</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</si>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</sst>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0.00"/>
    <numFmt numFmtId="165" formatCode="_-[$£-809]* #,##0.00_-;\-[$£-809]* #,##0.00_-;_-[$£-809]* &quot;-&quot;??_-;_-@_-"/>
    <numFmt numFmtId="166" formatCode="0.00\ \€"/>
  </numFmts>
  <fonts count="2" x14ac:knownFonts="1">
    <font>
      <sz val="11"/>
      <name val="Calibri"/>
    </font>
    <font>
      <sz val="11"/>
      <name val="Calibri"/>
      <family val="2"/>
    </font>
  </fonts>
  <fills count="5">
    <fill>
      <patternFill patternType="none"/>
    </fill>
    <fill>
      <patternFill patternType="gray125"/>
    </fill>
    <fill>
      <patternFill patternType="solid">
        <fgColor theme="0"/>
        <bgColor indexed="64"/>
      </patternFill>
    </fill>
    <fill>
      <patternFill patternType="solid">
        <fgColor rgb="FFADD8E6"/>
      </patternFill>
    </fill>
    <fill>
      <patternFill patternType="solid">
        <fgColor theme="3" tint="0.89999084444715716"/>
        <bgColor indexed="64"/>
      </patternFill>
    </fill>
  </fills>
  <borders count="1">
    <border>
      <left/>
      <right/>
      <top/>
      <bottom/>
      <diagonal/>
    </border>
  </borders>
  <cellStyleXfs count="1">
    <xf numFmtId="0" fontId="0" fillId="0" borderId="0"/>
  </cellStyleXfs>
  <cellXfs count="18">
    <xf numFmtId="0" fontId="0" fillId="0" borderId="0" xfId="0"/>
    <xf numFmtId="0" fontId="0" fillId="2" borderId="0" xfId="0" applyFill="1"/>
    <xf numFmtId="0" fontId="0" fillId="2" borderId="0" xfId="0" applyFill="1" applyProtection="1">
      <protection locked="0"/>
    </xf>
    <xf numFmtId="0" fontId="1" fillId="2" borderId="0" xfId="0" applyFont="1" applyFill="1"/>
    <xf numFmtId="0" fontId="0" fillId="0" borderId="0" xfId="0" applyAlignment="1">
      <alignment wrapText="1"/>
    </xf>
    <xf numFmtId="164" fontId="0" fillId="0" borderId="0" xfId="0" applyNumberFormat="1"/>
    <xf numFmtId="0" fontId="0" fillId="3" borderId="0" xfId="0" applyFill="1"/>
    <xf numFmtId="0" fontId="0" fillId="4" borderId="0" xfId="0" applyFill="1"/>
    <xf numFmtId="0" fontId="0" fillId="4" borderId="0" xfId="0" applyFill="1" applyProtection="1">
      <protection locked="0"/>
    </xf>
    <xf numFmtId="164" fontId="0" fillId="4" borderId="0" xfId="0" applyNumberFormat="1" applyFill="1"/>
    <xf numFmtId="0" fontId="0" fillId="4" borderId="0" xfId="0" applyFill="1" applyAlignment="1">
      <alignment wrapText="1"/>
    </xf>
    <xf numFmtId="0" fontId="0" fillId="0" borderId="0" xfId="0" applyAlignment="1">
      <alignment vertical="center"/>
    </xf>
    <xf numFmtId="164" fontId="0" fillId="0" borderId="0" xfId="0" applyNumberFormat="1" applyAlignment="1">
      <alignment vertical="center"/>
    </xf>
    <xf numFmtId="0" fontId="0" fillId="0" borderId="0" xfId="0" applyAlignment="1">
      <alignment vertical="center" wrapText="1"/>
    </xf>
    <xf numFmtId="0" fontId="0" fillId="3" borderId="0" xfId="0" applyFill="1" applyProtection="1">
      <protection locked="0"/>
    </xf>
    <xf numFmtId="165" fontId="0" fillId="0" borderId="0" xfId="0" applyNumberFormat="1"/>
    <xf numFmtId="1" fontId="0" fillId="0" borderId="0" xfId="0" applyNumberFormat="1"/>
    <xf numFmtId="166" fontId="0" fillId="0" borderId="0" xfId="0" applyNumberFormat="1"/>
  </cellXfs>
  <cellStyles count="1">
    <cellStyle name="Normal" xfId="0" builtinId="0"/>
  </cellStyles>
  <dxfs count="2">
    <dxf>
      <numFmt numFmtId="165" formatCode="_-[$£-809]* #,##0.00_-;\-[$£-809]* #,##0.00_-;_-[$£-809]* &quot;-&quot;??_-;_-@_-"/>
    </dxf>
    <dxf>
      <numFmt numFmtId="165" formatCode="_-[$£-809]* #,##0.00_-;\-[$£-809]* #,##0.00_-;_-[$£-809]*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99" Type="http://schemas.openxmlformats.org/officeDocument/2006/relationships/image" Target="../media/image299.Jpg"/><Relationship Id="rId21" Type="http://schemas.openxmlformats.org/officeDocument/2006/relationships/image" Target="../media/image21.Jpg"/><Relationship Id="rId63" Type="http://schemas.openxmlformats.org/officeDocument/2006/relationships/image" Target="../media/image63.Jpg"/><Relationship Id="rId159" Type="http://schemas.openxmlformats.org/officeDocument/2006/relationships/image" Target="../media/image159.Jpg"/><Relationship Id="rId324" Type="http://schemas.openxmlformats.org/officeDocument/2006/relationships/image" Target="../media/image324.Jpg"/><Relationship Id="rId366" Type="http://schemas.openxmlformats.org/officeDocument/2006/relationships/image" Target="../media/image366.jpeg"/><Relationship Id="rId170" Type="http://schemas.openxmlformats.org/officeDocument/2006/relationships/image" Target="../media/image170.Jpg"/><Relationship Id="rId226" Type="http://schemas.openxmlformats.org/officeDocument/2006/relationships/image" Target="../media/image226.Jpg"/><Relationship Id="rId268" Type="http://schemas.openxmlformats.org/officeDocument/2006/relationships/image" Target="../media/image268.Jpg"/><Relationship Id="rId11" Type="http://schemas.openxmlformats.org/officeDocument/2006/relationships/image" Target="../media/image11.Jpg"/><Relationship Id="rId32" Type="http://schemas.openxmlformats.org/officeDocument/2006/relationships/image" Target="../media/image32.Jpg"/><Relationship Id="rId53" Type="http://schemas.openxmlformats.org/officeDocument/2006/relationships/image" Target="../media/image53.Jpg"/><Relationship Id="rId74" Type="http://schemas.openxmlformats.org/officeDocument/2006/relationships/image" Target="../media/image74.Jpg"/><Relationship Id="rId128" Type="http://schemas.openxmlformats.org/officeDocument/2006/relationships/image" Target="../media/image128.Jpg"/><Relationship Id="rId149" Type="http://schemas.openxmlformats.org/officeDocument/2006/relationships/image" Target="../media/image149.Jpg"/><Relationship Id="rId314" Type="http://schemas.openxmlformats.org/officeDocument/2006/relationships/image" Target="../media/image314.jpeg"/><Relationship Id="rId335" Type="http://schemas.openxmlformats.org/officeDocument/2006/relationships/image" Target="../media/image335.Jpg"/><Relationship Id="rId356" Type="http://schemas.openxmlformats.org/officeDocument/2006/relationships/image" Target="../media/image356.Jpg"/><Relationship Id="rId377" Type="http://schemas.openxmlformats.org/officeDocument/2006/relationships/image" Target="../media/image377.Jpg"/><Relationship Id="rId398" Type="http://schemas.openxmlformats.org/officeDocument/2006/relationships/image" Target="../media/image398.Jpg"/><Relationship Id="rId5" Type="http://schemas.openxmlformats.org/officeDocument/2006/relationships/image" Target="../media/image5.Jpg"/><Relationship Id="rId95" Type="http://schemas.openxmlformats.org/officeDocument/2006/relationships/image" Target="../media/image95.Jpg"/><Relationship Id="rId160" Type="http://schemas.openxmlformats.org/officeDocument/2006/relationships/image" Target="../media/image160.Jpg"/><Relationship Id="rId181" Type="http://schemas.openxmlformats.org/officeDocument/2006/relationships/image" Target="../media/image181.jpeg"/><Relationship Id="rId216" Type="http://schemas.openxmlformats.org/officeDocument/2006/relationships/image" Target="../media/image216.Jpg"/><Relationship Id="rId237" Type="http://schemas.openxmlformats.org/officeDocument/2006/relationships/image" Target="../media/image237.Jpg"/><Relationship Id="rId402" Type="http://schemas.openxmlformats.org/officeDocument/2006/relationships/image" Target="../media/image402.png"/><Relationship Id="rId258" Type="http://schemas.openxmlformats.org/officeDocument/2006/relationships/image" Target="../media/image258.Jpg"/><Relationship Id="rId279" Type="http://schemas.openxmlformats.org/officeDocument/2006/relationships/image" Target="../media/image279.Jpg"/><Relationship Id="rId22" Type="http://schemas.openxmlformats.org/officeDocument/2006/relationships/image" Target="../media/image22.Jpg"/><Relationship Id="rId43" Type="http://schemas.openxmlformats.org/officeDocument/2006/relationships/image" Target="../media/image43.Jpg"/><Relationship Id="rId64" Type="http://schemas.openxmlformats.org/officeDocument/2006/relationships/image" Target="../media/image64.Jpg"/><Relationship Id="rId118" Type="http://schemas.openxmlformats.org/officeDocument/2006/relationships/image" Target="../media/image118.jpeg"/><Relationship Id="rId139" Type="http://schemas.openxmlformats.org/officeDocument/2006/relationships/image" Target="../media/image139.Jpg"/><Relationship Id="rId290" Type="http://schemas.openxmlformats.org/officeDocument/2006/relationships/image" Target="../media/image290.Jpg"/><Relationship Id="rId304" Type="http://schemas.openxmlformats.org/officeDocument/2006/relationships/image" Target="../media/image304.jpeg"/><Relationship Id="rId325" Type="http://schemas.openxmlformats.org/officeDocument/2006/relationships/image" Target="../media/image325.Jpg"/><Relationship Id="rId346" Type="http://schemas.openxmlformats.org/officeDocument/2006/relationships/image" Target="../media/image346.Jpg"/><Relationship Id="rId367" Type="http://schemas.openxmlformats.org/officeDocument/2006/relationships/image" Target="../media/image367.Jpg"/><Relationship Id="rId388" Type="http://schemas.openxmlformats.org/officeDocument/2006/relationships/image" Target="../media/image388.Jpg"/><Relationship Id="rId85" Type="http://schemas.openxmlformats.org/officeDocument/2006/relationships/image" Target="../media/image85.Jpg"/><Relationship Id="rId150" Type="http://schemas.openxmlformats.org/officeDocument/2006/relationships/image" Target="../media/image150.Jp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269" Type="http://schemas.openxmlformats.org/officeDocument/2006/relationships/image" Target="../media/image269.Jpg"/><Relationship Id="rId12" Type="http://schemas.openxmlformats.org/officeDocument/2006/relationships/image" Target="../media/image12.Jpg"/><Relationship Id="rId33" Type="http://schemas.openxmlformats.org/officeDocument/2006/relationships/image" Target="../media/image33.Jpg"/><Relationship Id="rId108" Type="http://schemas.openxmlformats.org/officeDocument/2006/relationships/image" Target="../media/image108.Jpg"/><Relationship Id="rId129" Type="http://schemas.openxmlformats.org/officeDocument/2006/relationships/image" Target="../media/image129.Jpg"/><Relationship Id="rId280" Type="http://schemas.openxmlformats.org/officeDocument/2006/relationships/image" Target="../media/image280.Jpg"/><Relationship Id="rId315" Type="http://schemas.openxmlformats.org/officeDocument/2006/relationships/image" Target="../media/image315.jpeg"/><Relationship Id="rId336" Type="http://schemas.openxmlformats.org/officeDocument/2006/relationships/image" Target="../media/image336.Jpg"/><Relationship Id="rId357" Type="http://schemas.openxmlformats.org/officeDocument/2006/relationships/image" Target="../media/image357.jpeg"/><Relationship Id="rId54" Type="http://schemas.openxmlformats.org/officeDocument/2006/relationships/image" Target="../media/image54.Jpg"/><Relationship Id="rId75" Type="http://schemas.openxmlformats.org/officeDocument/2006/relationships/image" Target="../media/image75.Jpg"/><Relationship Id="rId96" Type="http://schemas.openxmlformats.org/officeDocument/2006/relationships/image" Target="../media/image96.Jpg"/><Relationship Id="rId140" Type="http://schemas.openxmlformats.org/officeDocument/2006/relationships/image" Target="../media/image140.Jp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g"/><Relationship Id="rId378" Type="http://schemas.openxmlformats.org/officeDocument/2006/relationships/image" Target="../media/image378.Jpg"/><Relationship Id="rId399" Type="http://schemas.openxmlformats.org/officeDocument/2006/relationships/image" Target="../media/image399.Jpg"/><Relationship Id="rId403" Type="http://schemas.openxmlformats.org/officeDocument/2006/relationships/image" Target="../media/image403.png"/><Relationship Id="rId6" Type="http://schemas.openxmlformats.org/officeDocument/2006/relationships/image" Target="../media/image6.Jpg"/><Relationship Id="rId238" Type="http://schemas.openxmlformats.org/officeDocument/2006/relationships/image" Target="../media/image238.Jpg"/><Relationship Id="rId259" Type="http://schemas.openxmlformats.org/officeDocument/2006/relationships/image" Target="../media/image259.Jpg"/><Relationship Id="rId23" Type="http://schemas.openxmlformats.org/officeDocument/2006/relationships/image" Target="../media/image23.Jpg"/><Relationship Id="rId119" Type="http://schemas.openxmlformats.org/officeDocument/2006/relationships/image" Target="../media/image119.Jpg"/><Relationship Id="rId270" Type="http://schemas.openxmlformats.org/officeDocument/2006/relationships/image" Target="../media/image270.Jpg"/><Relationship Id="rId291" Type="http://schemas.openxmlformats.org/officeDocument/2006/relationships/image" Target="../media/image291.Jpg"/><Relationship Id="rId305" Type="http://schemas.openxmlformats.org/officeDocument/2006/relationships/image" Target="../media/image305.jpeg"/><Relationship Id="rId326" Type="http://schemas.openxmlformats.org/officeDocument/2006/relationships/image" Target="../media/image326.Jpg"/><Relationship Id="rId347" Type="http://schemas.openxmlformats.org/officeDocument/2006/relationships/image" Target="../media/image347.Jpg"/><Relationship Id="rId44" Type="http://schemas.openxmlformats.org/officeDocument/2006/relationships/image" Target="../media/image44.Jpg"/><Relationship Id="rId65" Type="http://schemas.openxmlformats.org/officeDocument/2006/relationships/image" Target="../media/image65.Jpg"/><Relationship Id="rId86" Type="http://schemas.openxmlformats.org/officeDocument/2006/relationships/image" Target="../media/image86.Jpg"/><Relationship Id="rId130" Type="http://schemas.openxmlformats.org/officeDocument/2006/relationships/image" Target="../media/image130.Jpg"/><Relationship Id="rId151" Type="http://schemas.openxmlformats.org/officeDocument/2006/relationships/image" Target="../media/image151.Jpg"/><Relationship Id="rId368" Type="http://schemas.openxmlformats.org/officeDocument/2006/relationships/image" Target="../media/image368.Jpg"/><Relationship Id="rId389" Type="http://schemas.openxmlformats.org/officeDocument/2006/relationships/image" Target="../media/image389.Jpg"/><Relationship Id="rId172" Type="http://schemas.openxmlformats.org/officeDocument/2006/relationships/image" Target="../media/image172.Jp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Jpg"/><Relationship Id="rId109" Type="http://schemas.openxmlformats.org/officeDocument/2006/relationships/image" Target="../media/image109.Jpg"/><Relationship Id="rId260" Type="http://schemas.openxmlformats.org/officeDocument/2006/relationships/image" Target="../media/image260.Jpg"/><Relationship Id="rId281" Type="http://schemas.openxmlformats.org/officeDocument/2006/relationships/image" Target="../media/image281.jpeg"/><Relationship Id="rId316" Type="http://schemas.openxmlformats.org/officeDocument/2006/relationships/image" Target="../media/image316.Jpg"/><Relationship Id="rId337" Type="http://schemas.openxmlformats.org/officeDocument/2006/relationships/image" Target="../media/image337.Jpg"/><Relationship Id="rId34" Type="http://schemas.openxmlformats.org/officeDocument/2006/relationships/image" Target="../media/image34.Jpg"/><Relationship Id="rId55" Type="http://schemas.openxmlformats.org/officeDocument/2006/relationships/image" Target="../media/image55.Jpg"/><Relationship Id="rId76" Type="http://schemas.openxmlformats.org/officeDocument/2006/relationships/image" Target="../media/image76.Jpg"/><Relationship Id="rId97" Type="http://schemas.openxmlformats.org/officeDocument/2006/relationships/image" Target="../media/image97.Jpg"/><Relationship Id="rId120" Type="http://schemas.openxmlformats.org/officeDocument/2006/relationships/image" Target="../media/image120.Jpg"/><Relationship Id="rId141" Type="http://schemas.openxmlformats.org/officeDocument/2006/relationships/image" Target="../media/image141.jpeg"/><Relationship Id="rId358" Type="http://schemas.openxmlformats.org/officeDocument/2006/relationships/image" Target="../media/image358.Jpg"/><Relationship Id="rId379" Type="http://schemas.openxmlformats.org/officeDocument/2006/relationships/image" Target="../media/image379.Jpg"/><Relationship Id="rId7" Type="http://schemas.openxmlformats.org/officeDocument/2006/relationships/image" Target="../media/image7.Jp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390" Type="http://schemas.openxmlformats.org/officeDocument/2006/relationships/image" Target="../media/image390.Jpg"/><Relationship Id="rId250" Type="http://schemas.openxmlformats.org/officeDocument/2006/relationships/image" Target="../media/image250.Jpg"/><Relationship Id="rId271" Type="http://schemas.openxmlformats.org/officeDocument/2006/relationships/image" Target="../media/image271.Jpg"/><Relationship Id="rId292" Type="http://schemas.openxmlformats.org/officeDocument/2006/relationships/image" Target="../media/image292.Jpg"/><Relationship Id="rId306" Type="http://schemas.openxmlformats.org/officeDocument/2006/relationships/image" Target="../media/image306.Jpg"/><Relationship Id="rId24" Type="http://schemas.openxmlformats.org/officeDocument/2006/relationships/image" Target="../media/image24.Jpg"/><Relationship Id="rId45" Type="http://schemas.openxmlformats.org/officeDocument/2006/relationships/image" Target="../media/image45.Jpg"/><Relationship Id="rId66" Type="http://schemas.openxmlformats.org/officeDocument/2006/relationships/image" Target="../media/image66.Jpg"/><Relationship Id="rId87" Type="http://schemas.openxmlformats.org/officeDocument/2006/relationships/image" Target="../media/image87.Jpg"/><Relationship Id="rId110" Type="http://schemas.openxmlformats.org/officeDocument/2006/relationships/image" Target="../media/image110.Jpg"/><Relationship Id="rId131" Type="http://schemas.openxmlformats.org/officeDocument/2006/relationships/image" Target="../media/image131.Jpg"/><Relationship Id="rId327" Type="http://schemas.openxmlformats.org/officeDocument/2006/relationships/image" Target="../media/image327.Jpg"/><Relationship Id="rId348" Type="http://schemas.openxmlformats.org/officeDocument/2006/relationships/image" Target="../media/image348.Jpg"/><Relationship Id="rId369" Type="http://schemas.openxmlformats.org/officeDocument/2006/relationships/image" Target="../media/image369.Jpg"/><Relationship Id="rId152" Type="http://schemas.openxmlformats.org/officeDocument/2006/relationships/image" Target="../media/image152.Jpg"/><Relationship Id="rId173" Type="http://schemas.openxmlformats.org/officeDocument/2006/relationships/image" Target="../media/image173.Jp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380" Type="http://schemas.openxmlformats.org/officeDocument/2006/relationships/image" Target="../media/image380.Jpg"/><Relationship Id="rId240" Type="http://schemas.openxmlformats.org/officeDocument/2006/relationships/image" Target="../media/image240.Jpg"/><Relationship Id="rId261" Type="http://schemas.openxmlformats.org/officeDocument/2006/relationships/image" Target="../media/image261.Jpg"/><Relationship Id="rId14" Type="http://schemas.openxmlformats.org/officeDocument/2006/relationships/image" Target="../media/image14.Jpg"/><Relationship Id="rId35" Type="http://schemas.openxmlformats.org/officeDocument/2006/relationships/image" Target="../media/image35.Jpg"/><Relationship Id="rId56" Type="http://schemas.openxmlformats.org/officeDocument/2006/relationships/image" Target="../media/image56.Jpg"/><Relationship Id="rId77" Type="http://schemas.openxmlformats.org/officeDocument/2006/relationships/image" Target="../media/image77.Jpg"/><Relationship Id="rId100" Type="http://schemas.openxmlformats.org/officeDocument/2006/relationships/image" Target="../media/image100.Jpg"/><Relationship Id="rId282" Type="http://schemas.openxmlformats.org/officeDocument/2006/relationships/image" Target="../media/image282.Jpg"/><Relationship Id="rId317" Type="http://schemas.openxmlformats.org/officeDocument/2006/relationships/image" Target="../media/image317.Jpg"/><Relationship Id="rId338" Type="http://schemas.openxmlformats.org/officeDocument/2006/relationships/image" Target="../media/image338.Jpg"/><Relationship Id="rId359" Type="http://schemas.openxmlformats.org/officeDocument/2006/relationships/image" Target="../media/image359.Jpg"/><Relationship Id="rId8" Type="http://schemas.openxmlformats.org/officeDocument/2006/relationships/image" Target="../media/image8.Jpg"/><Relationship Id="rId98" Type="http://schemas.openxmlformats.org/officeDocument/2006/relationships/image" Target="../media/image98.Jpg"/><Relationship Id="rId121" Type="http://schemas.openxmlformats.org/officeDocument/2006/relationships/image" Target="../media/image121.Jpg"/><Relationship Id="rId142" Type="http://schemas.openxmlformats.org/officeDocument/2006/relationships/image" Target="../media/image142.Jpg"/><Relationship Id="rId163" Type="http://schemas.openxmlformats.org/officeDocument/2006/relationships/image" Target="../media/image163.jpeg"/><Relationship Id="rId184" Type="http://schemas.openxmlformats.org/officeDocument/2006/relationships/image" Target="../media/image184.Jpg"/><Relationship Id="rId219" Type="http://schemas.openxmlformats.org/officeDocument/2006/relationships/image" Target="../media/image219.Jpg"/><Relationship Id="rId370" Type="http://schemas.openxmlformats.org/officeDocument/2006/relationships/image" Target="../media/image370.jpeg"/><Relationship Id="rId391" Type="http://schemas.openxmlformats.org/officeDocument/2006/relationships/image" Target="../media/image391.Jp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Jpg"/><Relationship Id="rId46" Type="http://schemas.openxmlformats.org/officeDocument/2006/relationships/image" Target="../media/image46.Jpg"/><Relationship Id="rId67" Type="http://schemas.openxmlformats.org/officeDocument/2006/relationships/image" Target="../media/image67.Jpg"/><Relationship Id="rId272" Type="http://schemas.openxmlformats.org/officeDocument/2006/relationships/image" Target="../media/image272.jpeg"/><Relationship Id="rId293" Type="http://schemas.openxmlformats.org/officeDocument/2006/relationships/image" Target="../media/image293.Jpg"/><Relationship Id="rId307" Type="http://schemas.openxmlformats.org/officeDocument/2006/relationships/image" Target="../media/image307.Jpg"/><Relationship Id="rId328" Type="http://schemas.openxmlformats.org/officeDocument/2006/relationships/image" Target="../media/image328.Jpg"/><Relationship Id="rId349" Type="http://schemas.openxmlformats.org/officeDocument/2006/relationships/image" Target="../media/image349.Jpg"/><Relationship Id="rId88" Type="http://schemas.openxmlformats.org/officeDocument/2006/relationships/image" Target="../media/image88.Jpg"/><Relationship Id="rId111" Type="http://schemas.openxmlformats.org/officeDocument/2006/relationships/image" Target="../media/image111.Jpg"/><Relationship Id="rId132" Type="http://schemas.openxmlformats.org/officeDocument/2006/relationships/image" Target="../media/image132.Jpg"/><Relationship Id="rId153" Type="http://schemas.openxmlformats.org/officeDocument/2006/relationships/image" Target="../media/image153.Jpg"/><Relationship Id="rId174" Type="http://schemas.openxmlformats.org/officeDocument/2006/relationships/image" Target="../media/image174.Jpg"/><Relationship Id="rId195" Type="http://schemas.openxmlformats.org/officeDocument/2006/relationships/image" Target="../media/image195.Jpg"/><Relationship Id="rId209" Type="http://schemas.openxmlformats.org/officeDocument/2006/relationships/image" Target="../media/image209.jpeg"/><Relationship Id="rId360" Type="http://schemas.openxmlformats.org/officeDocument/2006/relationships/image" Target="../media/image360.Jpg"/><Relationship Id="rId381" Type="http://schemas.openxmlformats.org/officeDocument/2006/relationships/image" Target="../media/image381.Jpg"/><Relationship Id="rId220" Type="http://schemas.openxmlformats.org/officeDocument/2006/relationships/image" Target="../media/image220.Jpg"/><Relationship Id="rId241" Type="http://schemas.openxmlformats.org/officeDocument/2006/relationships/image" Target="../media/image241.Jpg"/><Relationship Id="rId15" Type="http://schemas.openxmlformats.org/officeDocument/2006/relationships/image" Target="../media/image15.Jpg"/><Relationship Id="rId36" Type="http://schemas.openxmlformats.org/officeDocument/2006/relationships/image" Target="../media/image36.Jpg"/><Relationship Id="rId57" Type="http://schemas.openxmlformats.org/officeDocument/2006/relationships/image" Target="../media/image57.Jpg"/><Relationship Id="rId262" Type="http://schemas.openxmlformats.org/officeDocument/2006/relationships/image" Target="../media/image262.Jpg"/><Relationship Id="rId283" Type="http://schemas.openxmlformats.org/officeDocument/2006/relationships/image" Target="../media/image283.Jpg"/><Relationship Id="rId318" Type="http://schemas.openxmlformats.org/officeDocument/2006/relationships/image" Target="../media/image318.Jpg"/><Relationship Id="rId339" Type="http://schemas.openxmlformats.org/officeDocument/2006/relationships/image" Target="../media/image339.Jpg"/><Relationship Id="rId78" Type="http://schemas.openxmlformats.org/officeDocument/2006/relationships/image" Target="../media/image78.Jpg"/><Relationship Id="rId99" Type="http://schemas.openxmlformats.org/officeDocument/2006/relationships/image" Target="../media/image99.Jpg"/><Relationship Id="rId101" Type="http://schemas.openxmlformats.org/officeDocument/2006/relationships/image" Target="../media/image101.Jpg"/><Relationship Id="rId122" Type="http://schemas.openxmlformats.org/officeDocument/2006/relationships/image" Target="../media/image122.Jpg"/><Relationship Id="rId143" Type="http://schemas.openxmlformats.org/officeDocument/2006/relationships/image" Target="../media/image143.Jpg"/><Relationship Id="rId164" Type="http://schemas.openxmlformats.org/officeDocument/2006/relationships/image" Target="../media/image164.jpeg"/><Relationship Id="rId185" Type="http://schemas.openxmlformats.org/officeDocument/2006/relationships/image" Target="../media/image185.Jpg"/><Relationship Id="rId350" Type="http://schemas.openxmlformats.org/officeDocument/2006/relationships/image" Target="../media/image350.jpeg"/><Relationship Id="rId371" Type="http://schemas.openxmlformats.org/officeDocument/2006/relationships/image" Target="../media/image371.Jpg"/><Relationship Id="rId9" Type="http://schemas.openxmlformats.org/officeDocument/2006/relationships/image" Target="../media/image9.Jpg"/><Relationship Id="rId210" Type="http://schemas.openxmlformats.org/officeDocument/2006/relationships/image" Target="../media/image210.Jpg"/><Relationship Id="rId392" Type="http://schemas.openxmlformats.org/officeDocument/2006/relationships/image" Target="../media/image392.Jpg"/><Relationship Id="rId26" Type="http://schemas.openxmlformats.org/officeDocument/2006/relationships/image" Target="../media/image26.Jpg"/><Relationship Id="rId231" Type="http://schemas.openxmlformats.org/officeDocument/2006/relationships/image" Target="../media/image231.Jpg"/><Relationship Id="rId252" Type="http://schemas.openxmlformats.org/officeDocument/2006/relationships/image" Target="../media/image252.Jpg"/><Relationship Id="rId273" Type="http://schemas.openxmlformats.org/officeDocument/2006/relationships/image" Target="../media/image273.jpeg"/><Relationship Id="rId294" Type="http://schemas.openxmlformats.org/officeDocument/2006/relationships/image" Target="../media/image294.jpeg"/><Relationship Id="rId308" Type="http://schemas.openxmlformats.org/officeDocument/2006/relationships/image" Target="../media/image308.Jpg"/><Relationship Id="rId329" Type="http://schemas.openxmlformats.org/officeDocument/2006/relationships/image" Target="../media/image329.Jpg"/><Relationship Id="rId47" Type="http://schemas.openxmlformats.org/officeDocument/2006/relationships/image" Target="../media/image47.Jpg"/><Relationship Id="rId68" Type="http://schemas.openxmlformats.org/officeDocument/2006/relationships/image" Target="../media/image68.Jpg"/><Relationship Id="rId89" Type="http://schemas.openxmlformats.org/officeDocument/2006/relationships/image" Target="../media/image89.Jpg"/><Relationship Id="rId112" Type="http://schemas.openxmlformats.org/officeDocument/2006/relationships/image" Target="../media/image112.Jpg"/><Relationship Id="rId133" Type="http://schemas.openxmlformats.org/officeDocument/2006/relationships/image" Target="../media/image133.Jpg"/><Relationship Id="rId154" Type="http://schemas.openxmlformats.org/officeDocument/2006/relationships/image" Target="../media/image154.Jpg"/><Relationship Id="rId175" Type="http://schemas.openxmlformats.org/officeDocument/2006/relationships/image" Target="../media/image175.Jpg"/><Relationship Id="rId340" Type="http://schemas.openxmlformats.org/officeDocument/2006/relationships/image" Target="../media/image340.Jpg"/><Relationship Id="rId361" Type="http://schemas.openxmlformats.org/officeDocument/2006/relationships/image" Target="../media/image361.Jpg"/><Relationship Id="rId196" Type="http://schemas.openxmlformats.org/officeDocument/2006/relationships/image" Target="../media/image196.Jpg"/><Relationship Id="rId200" Type="http://schemas.openxmlformats.org/officeDocument/2006/relationships/image" Target="../media/image200.Jpg"/><Relationship Id="rId382" Type="http://schemas.openxmlformats.org/officeDocument/2006/relationships/image" Target="../media/image382.Jpg"/><Relationship Id="rId16" Type="http://schemas.openxmlformats.org/officeDocument/2006/relationships/image" Target="../media/image16.Jpg"/><Relationship Id="rId221" Type="http://schemas.openxmlformats.org/officeDocument/2006/relationships/image" Target="../media/image221.Jpg"/><Relationship Id="rId242" Type="http://schemas.openxmlformats.org/officeDocument/2006/relationships/image" Target="../media/image242.Jpg"/><Relationship Id="rId263" Type="http://schemas.openxmlformats.org/officeDocument/2006/relationships/image" Target="../media/image263.Jpg"/><Relationship Id="rId284" Type="http://schemas.openxmlformats.org/officeDocument/2006/relationships/image" Target="../media/image284.Jpg"/><Relationship Id="rId319" Type="http://schemas.openxmlformats.org/officeDocument/2006/relationships/image" Target="../media/image319.Jpg"/><Relationship Id="rId37" Type="http://schemas.openxmlformats.org/officeDocument/2006/relationships/image" Target="../media/image37.jpeg"/><Relationship Id="rId58" Type="http://schemas.openxmlformats.org/officeDocument/2006/relationships/image" Target="../media/image58.Jpg"/><Relationship Id="rId79" Type="http://schemas.openxmlformats.org/officeDocument/2006/relationships/image" Target="../media/image79.jpeg"/><Relationship Id="rId102" Type="http://schemas.openxmlformats.org/officeDocument/2006/relationships/image" Target="../media/image102.Jpg"/><Relationship Id="rId123" Type="http://schemas.openxmlformats.org/officeDocument/2006/relationships/image" Target="../media/image123.Jpg"/><Relationship Id="rId144" Type="http://schemas.openxmlformats.org/officeDocument/2006/relationships/image" Target="../media/image144.Jpg"/><Relationship Id="rId330" Type="http://schemas.openxmlformats.org/officeDocument/2006/relationships/image" Target="../media/image330.Jpg"/><Relationship Id="rId90" Type="http://schemas.openxmlformats.org/officeDocument/2006/relationships/image" Target="../media/image90.Jpg"/><Relationship Id="rId165" Type="http://schemas.openxmlformats.org/officeDocument/2006/relationships/image" Target="../media/image165.Jpg"/><Relationship Id="rId186" Type="http://schemas.openxmlformats.org/officeDocument/2006/relationships/image" Target="../media/image186.jpeg"/><Relationship Id="rId351" Type="http://schemas.openxmlformats.org/officeDocument/2006/relationships/image" Target="../media/image351.Jpg"/><Relationship Id="rId372" Type="http://schemas.openxmlformats.org/officeDocument/2006/relationships/image" Target="../media/image372.Jpg"/><Relationship Id="rId393" Type="http://schemas.openxmlformats.org/officeDocument/2006/relationships/image" Target="../media/image393.Jpg"/><Relationship Id="rId211" Type="http://schemas.openxmlformats.org/officeDocument/2006/relationships/image" Target="../media/image211.Jpg"/><Relationship Id="rId232" Type="http://schemas.openxmlformats.org/officeDocument/2006/relationships/image" Target="../media/image232.Jpg"/><Relationship Id="rId253" Type="http://schemas.openxmlformats.org/officeDocument/2006/relationships/image" Target="../media/image253.Jpg"/><Relationship Id="rId274" Type="http://schemas.openxmlformats.org/officeDocument/2006/relationships/image" Target="../media/image274.jpeg"/><Relationship Id="rId295" Type="http://schemas.openxmlformats.org/officeDocument/2006/relationships/image" Target="../media/image295.jpeg"/><Relationship Id="rId309" Type="http://schemas.openxmlformats.org/officeDocument/2006/relationships/image" Target="../media/image309.Jpg"/><Relationship Id="rId27" Type="http://schemas.openxmlformats.org/officeDocument/2006/relationships/image" Target="../media/image27.Jpg"/><Relationship Id="rId48" Type="http://schemas.openxmlformats.org/officeDocument/2006/relationships/image" Target="../media/image48.Jpg"/><Relationship Id="rId69" Type="http://schemas.openxmlformats.org/officeDocument/2006/relationships/image" Target="../media/image69.Jpg"/><Relationship Id="rId113" Type="http://schemas.openxmlformats.org/officeDocument/2006/relationships/image" Target="../media/image113.Jpg"/><Relationship Id="rId134" Type="http://schemas.openxmlformats.org/officeDocument/2006/relationships/image" Target="../media/image134.Jpg"/><Relationship Id="rId320" Type="http://schemas.openxmlformats.org/officeDocument/2006/relationships/image" Target="../media/image320.Jpg"/><Relationship Id="rId80" Type="http://schemas.openxmlformats.org/officeDocument/2006/relationships/image" Target="../media/image80.Jp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g"/><Relationship Id="rId341" Type="http://schemas.openxmlformats.org/officeDocument/2006/relationships/image" Target="../media/image341.Jpg"/><Relationship Id="rId362" Type="http://schemas.openxmlformats.org/officeDocument/2006/relationships/image" Target="../media/image362.Jpg"/><Relationship Id="rId383" Type="http://schemas.openxmlformats.org/officeDocument/2006/relationships/image" Target="../media/image383.Jp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264" Type="http://schemas.openxmlformats.org/officeDocument/2006/relationships/image" Target="../media/image264.Jpg"/><Relationship Id="rId285" Type="http://schemas.openxmlformats.org/officeDocument/2006/relationships/image" Target="../media/image285.jpeg"/><Relationship Id="rId17" Type="http://schemas.openxmlformats.org/officeDocument/2006/relationships/image" Target="../media/image17.Jpg"/><Relationship Id="rId38" Type="http://schemas.openxmlformats.org/officeDocument/2006/relationships/image" Target="../media/image38.Jpg"/><Relationship Id="rId59" Type="http://schemas.openxmlformats.org/officeDocument/2006/relationships/image" Target="../media/image59.Jpg"/><Relationship Id="rId103" Type="http://schemas.openxmlformats.org/officeDocument/2006/relationships/image" Target="../media/image103.Jpg"/><Relationship Id="rId124" Type="http://schemas.openxmlformats.org/officeDocument/2006/relationships/image" Target="../media/image124.Jpg"/><Relationship Id="rId310" Type="http://schemas.openxmlformats.org/officeDocument/2006/relationships/image" Target="../media/image310.jpeg"/><Relationship Id="rId70" Type="http://schemas.openxmlformats.org/officeDocument/2006/relationships/image" Target="../media/image70.Jpg"/><Relationship Id="rId91" Type="http://schemas.openxmlformats.org/officeDocument/2006/relationships/image" Target="../media/image91.jpeg"/><Relationship Id="rId145" Type="http://schemas.openxmlformats.org/officeDocument/2006/relationships/image" Target="../media/image145.Jpg"/><Relationship Id="rId166" Type="http://schemas.openxmlformats.org/officeDocument/2006/relationships/image" Target="../media/image166.Jpg"/><Relationship Id="rId187" Type="http://schemas.openxmlformats.org/officeDocument/2006/relationships/image" Target="../media/image187.Jpg"/><Relationship Id="rId331" Type="http://schemas.openxmlformats.org/officeDocument/2006/relationships/image" Target="../media/image331.Jpg"/><Relationship Id="rId352" Type="http://schemas.openxmlformats.org/officeDocument/2006/relationships/image" Target="../media/image352.jpeg"/><Relationship Id="rId373" Type="http://schemas.openxmlformats.org/officeDocument/2006/relationships/image" Target="../media/image373.jpeg"/><Relationship Id="rId394" Type="http://schemas.openxmlformats.org/officeDocument/2006/relationships/image" Target="../media/image394.Jpg"/><Relationship Id="rId1" Type="http://schemas.openxmlformats.org/officeDocument/2006/relationships/image" Target="../media/image1.Jp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g"/><Relationship Id="rId28" Type="http://schemas.openxmlformats.org/officeDocument/2006/relationships/image" Target="../media/image28.Jpg"/><Relationship Id="rId49" Type="http://schemas.openxmlformats.org/officeDocument/2006/relationships/image" Target="../media/image49.Jpg"/><Relationship Id="rId114" Type="http://schemas.openxmlformats.org/officeDocument/2006/relationships/image" Target="../media/image114.Jpg"/><Relationship Id="rId275" Type="http://schemas.openxmlformats.org/officeDocument/2006/relationships/image" Target="../media/image275.jpeg"/><Relationship Id="rId296" Type="http://schemas.openxmlformats.org/officeDocument/2006/relationships/image" Target="../media/image296.Jpg"/><Relationship Id="rId300" Type="http://schemas.openxmlformats.org/officeDocument/2006/relationships/image" Target="../media/image300.Jpg"/><Relationship Id="rId60" Type="http://schemas.openxmlformats.org/officeDocument/2006/relationships/image" Target="../media/image60.Jpg"/><Relationship Id="rId81" Type="http://schemas.openxmlformats.org/officeDocument/2006/relationships/image" Target="../media/image81.Jpg"/><Relationship Id="rId135" Type="http://schemas.openxmlformats.org/officeDocument/2006/relationships/image" Target="../media/image135.jpe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321" Type="http://schemas.openxmlformats.org/officeDocument/2006/relationships/image" Target="../media/image321.Jpg"/><Relationship Id="rId342" Type="http://schemas.openxmlformats.org/officeDocument/2006/relationships/image" Target="../media/image342.Jpg"/><Relationship Id="rId363" Type="http://schemas.openxmlformats.org/officeDocument/2006/relationships/image" Target="../media/image363.Jpg"/><Relationship Id="rId384" Type="http://schemas.openxmlformats.org/officeDocument/2006/relationships/image" Target="../media/image384.Jp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Jpg"/><Relationship Id="rId39" Type="http://schemas.openxmlformats.org/officeDocument/2006/relationships/image" Target="../media/image39.Jpg"/><Relationship Id="rId265" Type="http://schemas.openxmlformats.org/officeDocument/2006/relationships/image" Target="../media/image265.Jpg"/><Relationship Id="rId286" Type="http://schemas.openxmlformats.org/officeDocument/2006/relationships/image" Target="../media/image286.Jpg"/><Relationship Id="rId50" Type="http://schemas.openxmlformats.org/officeDocument/2006/relationships/image" Target="../media/image50.Jpg"/><Relationship Id="rId104" Type="http://schemas.openxmlformats.org/officeDocument/2006/relationships/image" Target="../media/image104.Jpg"/><Relationship Id="rId125" Type="http://schemas.openxmlformats.org/officeDocument/2006/relationships/image" Target="../media/image125.Jpg"/><Relationship Id="rId146" Type="http://schemas.openxmlformats.org/officeDocument/2006/relationships/image" Target="../media/image146.Jpg"/><Relationship Id="rId167" Type="http://schemas.openxmlformats.org/officeDocument/2006/relationships/image" Target="../media/image167.jpe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Jpg"/><Relationship Id="rId353" Type="http://schemas.openxmlformats.org/officeDocument/2006/relationships/image" Target="../media/image353.jpeg"/><Relationship Id="rId374" Type="http://schemas.openxmlformats.org/officeDocument/2006/relationships/image" Target="../media/image374.jpeg"/><Relationship Id="rId395" Type="http://schemas.openxmlformats.org/officeDocument/2006/relationships/image" Target="../media/image395.Jpg"/><Relationship Id="rId71" Type="http://schemas.openxmlformats.org/officeDocument/2006/relationships/image" Target="../media/image71.Jpg"/><Relationship Id="rId92" Type="http://schemas.openxmlformats.org/officeDocument/2006/relationships/image" Target="../media/image92.jpe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Jpg"/><Relationship Id="rId29" Type="http://schemas.openxmlformats.org/officeDocument/2006/relationships/image" Target="../media/image29.Jpg"/><Relationship Id="rId255" Type="http://schemas.openxmlformats.org/officeDocument/2006/relationships/image" Target="../media/image255.Jpg"/><Relationship Id="rId276" Type="http://schemas.openxmlformats.org/officeDocument/2006/relationships/image" Target="../media/image276.jpeg"/><Relationship Id="rId297" Type="http://schemas.openxmlformats.org/officeDocument/2006/relationships/image" Target="../media/image297.Jpg"/><Relationship Id="rId40" Type="http://schemas.openxmlformats.org/officeDocument/2006/relationships/image" Target="../media/image40.Jpg"/><Relationship Id="rId115" Type="http://schemas.openxmlformats.org/officeDocument/2006/relationships/image" Target="../media/image115.Jpg"/><Relationship Id="rId136" Type="http://schemas.openxmlformats.org/officeDocument/2006/relationships/image" Target="../media/image136.Jpg"/><Relationship Id="rId157" Type="http://schemas.openxmlformats.org/officeDocument/2006/relationships/image" Target="../media/image157.Jpg"/><Relationship Id="rId178" Type="http://schemas.openxmlformats.org/officeDocument/2006/relationships/image" Target="../media/image178.Jpg"/><Relationship Id="rId301" Type="http://schemas.openxmlformats.org/officeDocument/2006/relationships/image" Target="../media/image301.jpeg"/><Relationship Id="rId322" Type="http://schemas.openxmlformats.org/officeDocument/2006/relationships/image" Target="../media/image322.Jpg"/><Relationship Id="rId343" Type="http://schemas.openxmlformats.org/officeDocument/2006/relationships/image" Target="../media/image343.Jpg"/><Relationship Id="rId364" Type="http://schemas.openxmlformats.org/officeDocument/2006/relationships/image" Target="../media/image364.Jpg"/><Relationship Id="rId61" Type="http://schemas.openxmlformats.org/officeDocument/2006/relationships/image" Target="../media/image61.Jpg"/><Relationship Id="rId82" Type="http://schemas.openxmlformats.org/officeDocument/2006/relationships/image" Target="../media/image82.Jpg"/><Relationship Id="rId199" Type="http://schemas.openxmlformats.org/officeDocument/2006/relationships/image" Target="../media/image199.Jpg"/><Relationship Id="rId203" Type="http://schemas.openxmlformats.org/officeDocument/2006/relationships/image" Target="../media/image203.Jpg"/><Relationship Id="rId385" Type="http://schemas.openxmlformats.org/officeDocument/2006/relationships/image" Target="../media/image385.Jpg"/><Relationship Id="rId19" Type="http://schemas.openxmlformats.org/officeDocument/2006/relationships/image" Target="../media/image19.Jpg"/><Relationship Id="rId224" Type="http://schemas.openxmlformats.org/officeDocument/2006/relationships/image" Target="../media/image224.Jpg"/><Relationship Id="rId245" Type="http://schemas.openxmlformats.org/officeDocument/2006/relationships/image" Target="../media/image245.Jpg"/><Relationship Id="rId266" Type="http://schemas.openxmlformats.org/officeDocument/2006/relationships/image" Target="../media/image266.Jpg"/><Relationship Id="rId287" Type="http://schemas.openxmlformats.org/officeDocument/2006/relationships/image" Target="../media/image287.Jpg"/><Relationship Id="rId30" Type="http://schemas.openxmlformats.org/officeDocument/2006/relationships/image" Target="../media/image30.Jpg"/><Relationship Id="rId105" Type="http://schemas.openxmlformats.org/officeDocument/2006/relationships/image" Target="../media/image105.Jpg"/><Relationship Id="rId126" Type="http://schemas.openxmlformats.org/officeDocument/2006/relationships/image" Target="../media/image126.Jpg"/><Relationship Id="rId147" Type="http://schemas.openxmlformats.org/officeDocument/2006/relationships/image" Target="../media/image147.Jpg"/><Relationship Id="rId168" Type="http://schemas.openxmlformats.org/officeDocument/2006/relationships/image" Target="../media/image168.Jpg"/><Relationship Id="rId312" Type="http://schemas.openxmlformats.org/officeDocument/2006/relationships/image" Target="../media/image312.jpeg"/><Relationship Id="rId333" Type="http://schemas.openxmlformats.org/officeDocument/2006/relationships/image" Target="../media/image333.Jpg"/><Relationship Id="rId354" Type="http://schemas.openxmlformats.org/officeDocument/2006/relationships/image" Target="../media/image354.Jpg"/><Relationship Id="rId51" Type="http://schemas.openxmlformats.org/officeDocument/2006/relationships/image" Target="../media/image51.Jpg"/><Relationship Id="rId72" Type="http://schemas.openxmlformats.org/officeDocument/2006/relationships/image" Target="../media/image72.Jpg"/><Relationship Id="rId93" Type="http://schemas.openxmlformats.org/officeDocument/2006/relationships/image" Target="../media/image93.Jpg"/><Relationship Id="rId189" Type="http://schemas.openxmlformats.org/officeDocument/2006/relationships/image" Target="../media/image189.jpeg"/><Relationship Id="rId375" Type="http://schemas.openxmlformats.org/officeDocument/2006/relationships/image" Target="../media/image375.Jpg"/><Relationship Id="rId396" Type="http://schemas.openxmlformats.org/officeDocument/2006/relationships/image" Target="../media/image396.Jpg"/><Relationship Id="rId3" Type="http://schemas.openxmlformats.org/officeDocument/2006/relationships/image" Target="../media/image3.Jp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277" Type="http://schemas.openxmlformats.org/officeDocument/2006/relationships/image" Target="../media/image277.Jpg"/><Relationship Id="rId298" Type="http://schemas.openxmlformats.org/officeDocument/2006/relationships/image" Target="../media/image298.Jpg"/><Relationship Id="rId400" Type="http://schemas.openxmlformats.org/officeDocument/2006/relationships/image" Target="../media/image400.Jpg"/><Relationship Id="rId116" Type="http://schemas.openxmlformats.org/officeDocument/2006/relationships/image" Target="../media/image116.Jpg"/><Relationship Id="rId137" Type="http://schemas.openxmlformats.org/officeDocument/2006/relationships/image" Target="../media/image137.Jpg"/><Relationship Id="rId158" Type="http://schemas.openxmlformats.org/officeDocument/2006/relationships/image" Target="../media/image158.Jpg"/><Relationship Id="rId302" Type="http://schemas.openxmlformats.org/officeDocument/2006/relationships/image" Target="../media/image302.Jpg"/><Relationship Id="rId323" Type="http://schemas.openxmlformats.org/officeDocument/2006/relationships/image" Target="../media/image323.Jpg"/><Relationship Id="rId344" Type="http://schemas.openxmlformats.org/officeDocument/2006/relationships/image" Target="../media/image344.jpeg"/><Relationship Id="rId20" Type="http://schemas.openxmlformats.org/officeDocument/2006/relationships/image" Target="../media/image20.Jpg"/><Relationship Id="rId41" Type="http://schemas.openxmlformats.org/officeDocument/2006/relationships/image" Target="../media/image41.Jpg"/><Relationship Id="rId62" Type="http://schemas.openxmlformats.org/officeDocument/2006/relationships/image" Target="../media/image62.Jpg"/><Relationship Id="rId83" Type="http://schemas.openxmlformats.org/officeDocument/2006/relationships/image" Target="../media/image83.Jpg"/><Relationship Id="rId179" Type="http://schemas.openxmlformats.org/officeDocument/2006/relationships/image" Target="../media/image179.jpeg"/><Relationship Id="rId365" Type="http://schemas.openxmlformats.org/officeDocument/2006/relationships/image" Target="../media/image365.Jpg"/><Relationship Id="rId386" Type="http://schemas.openxmlformats.org/officeDocument/2006/relationships/image" Target="../media/image386.Jpg"/><Relationship Id="rId190" Type="http://schemas.openxmlformats.org/officeDocument/2006/relationships/image" Target="../media/image190.Jp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267" Type="http://schemas.openxmlformats.org/officeDocument/2006/relationships/image" Target="../media/image267.Jpg"/><Relationship Id="rId288" Type="http://schemas.openxmlformats.org/officeDocument/2006/relationships/image" Target="../media/image288.Jpg"/><Relationship Id="rId106" Type="http://schemas.openxmlformats.org/officeDocument/2006/relationships/image" Target="../media/image106.Jpg"/><Relationship Id="rId127" Type="http://schemas.openxmlformats.org/officeDocument/2006/relationships/image" Target="../media/image127.Jpg"/><Relationship Id="rId313" Type="http://schemas.openxmlformats.org/officeDocument/2006/relationships/image" Target="../media/image313.Jp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g"/><Relationship Id="rId73" Type="http://schemas.openxmlformats.org/officeDocument/2006/relationships/image" Target="../media/image73.Jpg"/><Relationship Id="rId94" Type="http://schemas.openxmlformats.org/officeDocument/2006/relationships/image" Target="../media/image94.Jpg"/><Relationship Id="rId148" Type="http://schemas.openxmlformats.org/officeDocument/2006/relationships/image" Target="../media/image148.Jpg"/><Relationship Id="rId169" Type="http://schemas.openxmlformats.org/officeDocument/2006/relationships/image" Target="../media/image169.Jpg"/><Relationship Id="rId334" Type="http://schemas.openxmlformats.org/officeDocument/2006/relationships/image" Target="../media/image334.Jpg"/><Relationship Id="rId355" Type="http://schemas.openxmlformats.org/officeDocument/2006/relationships/image" Target="../media/image355.Jpg"/><Relationship Id="rId376" Type="http://schemas.openxmlformats.org/officeDocument/2006/relationships/image" Target="../media/image376.Jpg"/><Relationship Id="rId397" Type="http://schemas.openxmlformats.org/officeDocument/2006/relationships/image" Target="../media/image397.Jpg"/><Relationship Id="rId4" Type="http://schemas.openxmlformats.org/officeDocument/2006/relationships/image" Target="../media/image4.Jp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g"/><Relationship Id="rId257" Type="http://schemas.openxmlformats.org/officeDocument/2006/relationships/image" Target="../media/image257.Jpg"/><Relationship Id="rId278" Type="http://schemas.openxmlformats.org/officeDocument/2006/relationships/image" Target="../media/image278.jpeg"/><Relationship Id="rId401" Type="http://schemas.openxmlformats.org/officeDocument/2006/relationships/image" Target="../media/image401.png"/><Relationship Id="rId303" Type="http://schemas.openxmlformats.org/officeDocument/2006/relationships/image" Target="../media/image303.jpeg"/><Relationship Id="rId42" Type="http://schemas.openxmlformats.org/officeDocument/2006/relationships/image" Target="../media/image42.Jpg"/><Relationship Id="rId84" Type="http://schemas.openxmlformats.org/officeDocument/2006/relationships/image" Target="../media/image84.Jpg"/><Relationship Id="rId138" Type="http://schemas.openxmlformats.org/officeDocument/2006/relationships/image" Target="../media/image138.Jpg"/><Relationship Id="rId345" Type="http://schemas.openxmlformats.org/officeDocument/2006/relationships/image" Target="../media/image345.Jpg"/><Relationship Id="rId387" Type="http://schemas.openxmlformats.org/officeDocument/2006/relationships/image" Target="../media/image387.Jpg"/><Relationship Id="rId191" Type="http://schemas.openxmlformats.org/officeDocument/2006/relationships/image" Target="../media/image191.jpeg"/><Relationship Id="rId205" Type="http://schemas.openxmlformats.org/officeDocument/2006/relationships/image" Target="../media/image205.Jpg"/><Relationship Id="rId247" Type="http://schemas.openxmlformats.org/officeDocument/2006/relationships/image" Target="../media/image247.Jpg"/><Relationship Id="rId107" Type="http://schemas.openxmlformats.org/officeDocument/2006/relationships/image" Target="../media/image107.Jpg"/><Relationship Id="rId289" Type="http://schemas.openxmlformats.org/officeDocument/2006/relationships/image" Target="../media/image289.Jpg"/></Relationships>
</file>

<file path=xl/drawings/drawing1.xml><?xml version="1.0" encoding="utf-8"?>
<xdr:wsDr xmlns:xdr="http://schemas.openxmlformats.org/drawingml/2006/spreadsheetDrawing" xmlns:a="http://schemas.openxmlformats.org/drawingml/2006/main">
  <xdr:twoCellAnchor>
    <xdr:from>
      <xdr:col>0</xdr:col>
      <xdr:colOff>333375</xdr:colOff>
      <xdr:row>24</xdr:row>
      <xdr:rowOff>142875</xdr:rowOff>
    </xdr:from>
    <xdr:to>
      <xdr:col>0</xdr:col>
      <xdr:colOff>1990725</xdr:colOff>
      <xdr:row>24</xdr:row>
      <xdr:rowOff>2581275</xdr:rowOff>
    </xdr:to>
    <xdr:pic>
      <xdr:nvPicPr>
        <xdr:cNvPr id="2" name="251/1_NFC.jpg">
          <a:extLst>
            <a:ext uri="{FF2B5EF4-FFF2-40B4-BE49-F238E27FC236}">
              <a16:creationId xmlns:a16="http://schemas.microsoft.com/office/drawing/2014/main" xmlns="" id="{683E35CB-DA90-4D2D-8DDB-45FBC561DCA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33375" y="4975225"/>
          <a:ext cx="1657350" cy="2438400"/>
        </a:xfrm>
        <a:prstGeom prst="rect">
          <a:avLst/>
        </a:prstGeom>
      </xdr:spPr>
    </xdr:pic>
    <xdr:clientData/>
  </xdr:twoCellAnchor>
  <xdr:twoCellAnchor>
    <xdr:from>
      <xdr:col>0</xdr:col>
      <xdr:colOff>352425</xdr:colOff>
      <xdr:row>26</xdr:row>
      <xdr:rowOff>142875</xdr:rowOff>
    </xdr:from>
    <xdr:to>
      <xdr:col>0</xdr:col>
      <xdr:colOff>1971675</xdr:colOff>
      <xdr:row>26</xdr:row>
      <xdr:rowOff>2581275</xdr:rowOff>
    </xdr:to>
    <xdr:pic>
      <xdr:nvPicPr>
        <xdr:cNvPr id="3" name="271/1.jpg">
          <a:extLst>
            <a:ext uri="{FF2B5EF4-FFF2-40B4-BE49-F238E27FC236}">
              <a16:creationId xmlns:a16="http://schemas.microsoft.com/office/drawing/2014/main" xmlns="" id="{539C758C-A445-4ADE-BD0B-74D97F23D20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52425" y="8074025"/>
          <a:ext cx="1619250" cy="2438400"/>
        </a:xfrm>
        <a:prstGeom prst="rect">
          <a:avLst/>
        </a:prstGeom>
      </xdr:spPr>
    </xdr:pic>
    <xdr:clientData/>
  </xdr:twoCellAnchor>
  <xdr:twoCellAnchor>
    <xdr:from>
      <xdr:col>0</xdr:col>
      <xdr:colOff>209550</xdr:colOff>
      <xdr:row>28</xdr:row>
      <xdr:rowOff>304800</xdr:rowOff>
    </xdr:from>
    <xdr:to>
      <xdr:col>0</xdr:col>
      <xdr:colOff>2114550</xdr:colOff>
      <xdr:row>28</xdr:row>
      <xdr:rowOff>2419350</xdr:rowOff>
    </xdr:to>
    <xdr:pic>
      <xdr:nvPicPr>
        <xdr:cNvPr id="4" name="291/1_OFS.jpg">
          <a:extLst>
            <a:ext uri="{FF2B5EF4-FFF2-40B4-BE49-F238E27FC236}">
              <a16:creationId xmlns:a16="http://schemas.microsoft.com/office/drawing/2014/main" xmlns="" id="{59A0896F-D02D-42A8-85A3-F69B4D6A4E19}"/>
            </a:ext>
          </a:extLst>
        </xdr:cNvPr>
        <xdr:cNvPicPr>
          <a:picLocks noChangeAspect="1"/>
        </xdr:cNvPicPr>
      </xdr:nvPicPr>
      <xdr:blipFill>
        <a:blip xmlns:r="http://schemas.openxmlformats.org/officeDocument/2006/relationships" r:embed="rId3" cstate="print"/>
        <a:stretch>
          <a:fillRect/>
        </a:stretch>
      </xdr:blipFill>
      <xdr:spPr>
        <a:xfrm>
          <a:off x="209550" y="11334750"/>
          <a:ext cx="1905000" cy="2114550"/>
        </a:xfrm>
        <a:prstGeom prst="rect">
          <a:avLst/>
        </a:prstGeom>
      </xdr:spPr>
    </xdr:pic>
    <xdr:clientData/>
  </xdr:twoCellAnchor>
  <xdr:twoCellAnchor>
    <xdr:from>
      <xdr:col>1</xdr:col>
      <xdr:colOff>209550</xdr:colOff>
      <xdr:row>28</xdr:row>
      <xdr:rowOff>247650</xdr:rowOff>
    </xdr:from>
    <xdr:to>
      <xdr:col>1</xdr:col>
      <xdr:colOff>2114550</xdr:colOff>
      <xdr:row>28</xdr:row>
      <xdr:rowOff>2466975</xdr:rowOff>
    </xdr:to>
    <xdr:pic>
      <xdr:nvPicPr>
        <xdr:cNvPr id="5" name="292/2.jpg">
          <a:extLst>
            <a:ext uri="{FF2B5EF4-FFF2-40B4-BE49-F238E27FC236}">
              <a16:creationId xmlns:a16="http://schemas.microsoft.com/office/drawing/2014/main" xmlns="" id="{A8BB6715-F703-4B40-8AF3-A13DDE76FDD1}"/>
            </a:ext>
          </a:extLst>
        </xdr:cNvPr>
        <xdr:cNvPicPr>
          <a:picLocks noChangeAspect="1"/>
        </xdr:cNvPicPr>
      </xdr:nvPicPr>
      <xdr:blipFill>
        <a:blip xmlns:r="http://schemas.openxmlformats.org/officeDocument/2006/relationships" r:embed="rId4" cstate="print"/>
        <a:stretch>
          <a:fillRect/>
        </a:stretch>
      </xdr:blipFill>
      <xdr:spPr>
        <a:xfrm>
          <a:off x="2654300" y="11277600"/>
          <a:ext cx="1905000" cy="2219325"/>
        </a:xfrm>
        <a:prstGeom prst="rect">
          <a:avLst/>
        </a:prstGeom>
      </xdr:spPr>
    </xdr:pic>
    <xdr:clientData/>
  </xdr:twoCellAnchor>
  <xdr:twoCellAnchor>
    <xdr:from>
      <xdr:col>2</xdr:col>
      <xdr:colOff>209550</xdr:colOff>
      <xdr:row>28</xdr:row>
      <xdr:rowOff>342900</xdr:rowOff>
    </xdr:from>
    <xdr:to>
      <xdr:col>2</xdr:col>
      <xdr:colOff>2114550</xdr:colOff>
      <xdr:row>28</xdr:row>
      <xdr:rowOff>2371725</xdr:rowOff>
    </xdr:to>
    <xdr:pic>
      <xdr:nvPicPr>
        <xdr:cNvPr id="6" name="293/3.jpg">
          <a:extLst>
            <a:ext uri="{FF2B5EF4-FFF2-40B4-BE49-F238E27FC236}">
              <a16:creationId xmlns:a16="http://schemas.microsoft.com/office/drawing/2014/main" xmlns="" id="{4876A917-1103-451D-AF11-3B114BC2B539}"/>
            </a:ext>
          </a:extLst>
        </xdr:cNvPr>
        <xdr:cNvPicPr>
          <a:picLocks noChangeAspect="1"/>
        </xdr:cNvPicPr>
      </xdr:nvPicPr>
      <xdr:blipFill>
        <a:blip xmlns:r="http://schemas.openxmlformats.org/officeDocument/2006/relationships" r:embed="rId5" cstate="print"/>
        <a:stretch>
          <a:fillRect/>
        </a:stretch>
      </xdr:blipFill>
      <xdr:spPr>
        <a:xfrm>
          <a:off x="5099050" y="11372850"/>
          <a:ext cx="1905000" cy="2028825"/>
        </a:xfrm>
        <a:prstGeom prst="rect">
          <a:avLst/>
        </a:prstGeom>
      </xdr:spPr>
    </xdr:pic>
    <xdr:clientData/>
  </xdr:twoCellAnchor>
  <xdr:twoCellAnchor>
    <xdr:from>
      <xdr:col>0</xdr:col>
      <xdr:colOff>209550</xdr:colOff>
      <xdr:row>30</xdr:row>
      <xdr:rowOff>304800</xdr:rowOff>
    </xdr:from>
    <xdr:to>
      <xdr:col>0</xdr:col>
      <xdr:colOff>2114550</xdr:colOff>
      <xdr:row>30</xdr:row>
      <xdr:rowOff>2419350</xdr:rowOff>
    </xdr:to>
    <xdr:pic>
      <xdr:nvPicPr>
        <xdr:cNvPr id="7" name="311/1_OFS.jpg">
          <a:extLst>
            <a:ext uri="{FF2B5EF4-FFF2-40B4-BE49-F238E27FC236}">
              <a16:creationId xmlns:a16="http://schemas.microsoft.com/office/drawing/2014/main" xmlns="" id="{B0622023-075A-4BB9-A6E2-B8CEFFCE4715}"/>
            </a:ext>
          </a:extLst>
        </xdr:cNvPr>
        <xdr:cNvPicPr>
          <a:picLocks noChangeAspect="1"/>
        </xdr:cNvPicPr>
      </xdr:nvPicPr>
      <xdr:blipFill>
        <a:blip xmlns:r="http://schemas.openxmlformats.org/officeDocument/2006/relationships" r:embed="rId3" cstate="print"/>
        <a:stretch>
          <a:fillRect/>
        </a:stretch>
      </xdr:blipFill>
      <xdr:spPr>
        <a:xfrm>
          <a:off x="209550" y="14433550"/>
          <a:ext cx="1905000" cy="2114550"/>
        </a:xfrm>
        <a:prstGeom prst="rect">
          <a:avLst/>
        </a:prstGeom>
      </xdr:spPr>
    </xdr:pic>
    <xdr:clientData/>
  </xdr:twoCellAnchor>
  <xdr:twoCellAnchor>
    <xdr:from>
      <xdr:col>1</xdr:col>
      <xdr:colOff>209550</xdr:colOff>
      <xdr:row>30</xdr:row>
      <xdr:rowOff>247650</xdr:rowOff>
    </xdr:from>
    <xdr:to>
      <xdr:col>1</xdr:col>
      <xdr:colOff>2114550</xdr:colOff>
      <xdr:row>30</xdr:row>
      <xdr:rowOff>2466975</xdr:rowOff>
    </xdr:to>
    <xdr:pic>
      <xdr:nvPicPr>
        <xdr:cNvPr id="8" name="312/2.jpg">
          <a:extLst>
            <a:ext uri="{FF2B5EF4-FFF2-40B4-BE49-F238E27FC236}">
              <a16:creationId xmlns:a16="http://schemas.microsoft.com/office/drawing/2014/main" xmlns="" id="{B39B29DE-478D-404E-BFBC-3FFD6ABCF496}"/>
            </a:ext>
          </a:extLst>
        </xdr:cNvPr>
        <xdr:cNvPicPr>
          <a:picLocks noChangeAspect="1"/>
        </xdr:cNvPicPr>
      </xdr:nvPicPr>
      <xdr:blipFill>
        <a:blip xmlns:r="http://schemas.openxmlformats.org/officeDocument/2006/relationships" r:embed="rId4" cstate="print"/>
        <a:stretch>
          <a:fillRect/>
        </a:stretch>
      </xdr:blipFill>
      <xdr:spPr>
        <a:xfrm>
          <a:off x="2654300" y="14376400"/>
          <a:ext cx="1905000" cy="2219325"/>
        </a:xfrm>
        <a:prstGeom prst="rect">
          <a:avLst/>
        </a:prstGeom>
      </xdr:spPr>
    </xdr:pic>
    <xdr:clientData/>
  </xdr:twoCellAnchor>
  <xdr:twoCellAnchor>
    <xdr:from>
      <xdr:col>2</xdr:col>
      <xdr:colOff>209550</xdr:colOff>
      <xdr:row>30</xdr:row>
      <xdr:rowOff>342900</xdr:rowOff>
    </xdr:from>
    <xdr:to>
      <xdr:col>2</xdr:col>
      <xdr:colOff>2114550</xdr:colOff>
      <xdr:row>30</xdr:row>
      <xdr:rowOff>2371725</xdr:rowOff>
    </xdr:to>
    <xdr:pic>
      <xdr:nvPicPr>
        <xdr:cNvPr id="9" name="313/3.jpg">
          <a:extLst>
            <a:ext uri="{FF2B5EF4-FFF2-40B4-BE49-F238E27FC236}">
              <a16:creationId xmlns:a16="http://schemas.microsoft.com/office/drawing/2014/main" xmlns="" id="{720B0C11-7471-46B1-899F-5209FC293681}"/>
            </a:ext>
          </a:extLst>
        </xdr:cNvPr>
        <xdr:cNvPicPr>
          <a:picLocks noChangeAspect="1"/>
        </xdr:cNvPicPr>
      </xdr:nvPicPr>
      <xdr:blipFill>
        <a:blip xmlns:r="http://schemas.openxmlformats.org/officeDocument/2006/relationships" r:embed="rId5" cstate="print"/>
        <a:stretch>
          <a:fillRect/>
        </a:stretch>
      </xdr:blipFill>
      <xdr:spPr>
        <a:xfrm>
          <a:off x="5099050" y="14471650"/>
          <a:ext cx="1905000" cy="2028825"/>
        </a:xfrm>
        <a:prstGeom prst="rect">
          <a:avLst/>
        </a:prstGeom>
      </xdr:spPr>
    </xdr:pic>
    <xdr:clientData/>
  </xdr:twoCellAnchor>
  <xdr:twoCellAnchor>
    <xdr:from>
      <xdr:col>0</xdr:col>
      <xdr:colOff>209550</xdr:colOff>
      <xdr:row>32</xdr:row>
      <xdr:rowOff>200025</xdr:rowOff>
    </xdr:from>
    <xdr:to>
      <xdr:col>0</xdr:col>
      <xdr:colOff>2114550</xdr:colOff>
      <xdr:row>32</xdr:row>
      <xdr:rowOff>2514600</xdr:rowOff>
    </xdr:to>
    <xdr:pic>
      <xdr:nvPicPr>
        <xdr:cNvPr id="10" name="331/1.jpg">
          <a:extLst>
            <a:ext uri="{FF2B5EF4-FFF2-40B4-BE49-F238E27FC236}">
              <a16:creationId xmlns:a16="http://schemas.microsoft.com/office/drawing/2014/main" xmlns="" id="{00C01E41-B4BA-4A90-8A5F-A9C02A553F8C}"/>
            </a:ext>
          </a:extLst>
        </xdr:cNvPr>
        <xdr:cNvPicPr>
          <a:picLocks noChangeAspect="1"/>
        </xdr:cNvPicPr>
      </xdr:nvPicPr>
      <xdr:blipFill>
        <a:blip xmlns:r="http://schemas.openxmlformats.org/officeDocument/2006/relationships" r:embed="rId6" cstate="print"/>
        <a:stretch>
          <a:fillRect/>
        </a:stretch>
      </xdr:blipFill>
      <xdr:spPr>
        <a:xfrm>
          <a:off x="209550" y="17427575"/>
          <a:ext cx="1905000" cy="2314575"/>
        </a:xfrm>
        <a:prstGeom prst="rect">
          <a:avLst/>
        </a:prstGeom>
      </xdr:spPr>
    </xdr:pic>
    <xdr:clientData/>
  </xdr:twoCellAnchor>
  <xdr:twoCellAnchor>
    <xdr:from>
      <xdr:col>1</xdr:col>
      <xdr:colOff>209550</xdr:colOff>
      <xdr:row>32</xdr:row>
      <xdr:rowOff>152400</xdr:rowOff>
    </xdr:from>
    <xdr:to>
      <xdr:col>1</xdr:col>
      <xdr:colOff>2114550</xdr:colOff>
      <xdr:row>32</xdr:row>
      <xdr:rowOff>2571750</xdr:rowOff>
    </xdr:to>
    <xdr:pic>
      <xdr:nvPicPr>
        <xdr:cNvPr id="11" name="332/2.jpg">
          <a:extLst>
            <a:ext uri="{FF2B5EF4-FFF2-40B4-BE49-F238E27FC236}">
              <a16:creationId xmlns:a16="http://schemas.microsoft.com/office/drawing/2014/main" xmlns="" id="{986ED8B7-E448-4000-9607-FA1839EFEF85}"/>
            </a:ext>
          </a:extLst>
        </xdr:cNvPr>
        <xdr:cNvPicPr>
          <a:picLocks noChangeAspect="1"/>
        </xdr:cNvPicPr>
      </xdr:nvPicPr>
      <xdr:blipFill>
        <a:blip xmlns:r="http://schemas.openxmlformats.org/officeDocument/2006/relationships" r:embed="rId7" cstate="print"/>
        <a:stretch>
          <a:fillRect/>
        </a:stretch>
      </xdr:blipFill>
      <xdr:spPr>
        <a:xfrm>
          <a:off x="2654300" y="17379950"/>
          <a:ext cx="1905000" cy="2419350"/>
        </a:xfrm>
        <a:prstGeom prst="rect">
          <a:avLst/>
        </a:prstGeom>
      </xdr:spPr>
    </xdr:pic>
    <xdr:clientData/>
  </xdr:twoCellAnchor>
  <xdr:twoCellAnchor>
    <xdr:from>
      <xdr:col>2</xdr:col>
      <xdr:colOff>209550</xdr:colOff>
      <xdr:row>32</xdr:row>
      <xdr:rowOff>247650</xdr:rowOff>
    </xdr:from>
    <xdr:to>
      <xdr:col>2</xdr:col>
      <xdr:colOff>2114550</xdr:colOff>
      <xdr:row>32</xdr:row>
      <xdr:rowOff>2476500</xdr:rowOff>
    </xdr:to>
    <xdr:pic>
      <xdr:nvPicPr>
        <xdr:cNvPr id="12" name="333/3.jpg">
          <a:extLst>
            <a:ext uri="{FF2B5EF4-FFF2-40B4-BE49-F238E27FC236}">
              <a16:creationId xmlns:a16="http://schemas.microsoft.com/office/drawing/2014/main" xmlns="" id="{6FEFB224-9F66-439A-8AF4-54CE7A1E524F}"/>
            </a:ext>
          </a:extLst>
        </xdr:cNvPr>
        <xdr:cNvPicPr>
          <a:picLocks noChangeAspect="1"/>
        </xdr:cNvPicPr>
      </xdr:nvPicPr>
      <xdr:blipFill>
        <a:blip xmlns:r="http://schemas.openxmlformats.org/officeDocument/2006/relationships" r:embed="rId8" cstate="print"/>
        <a:stretch>
          <a:fillRect/>
        </a:stretch>
      </xdr:blipFill>
      <xdr:spPr>
        <a:xfrm>
          <a:off x="5099050" y="17475200"/>
          <a:ext cx="1905000" cy="2228850"/>
        </a:xfrm>
        <a:prstGeom prst="rect">
          <a:avLst/>
        </a:prstGeom>
      </xdr:spPr>
    </xdr:pic>
    <xdr:clientData/>
  </xdr:twoCellAnchor>
  <xdr:twoCellAnchor>
    <xdr:from>
      <xdr:col>0</xdr:col>
      <xdr:colOff>428625</xdr:colOff>
      <xdr:row>34</xdr:row>
      <xdr:rowOff>381000</xdr:rowOff>
    </xdr:from>
    <xdr:to>
      <xdr:col>0</xdr:col>
      <xdr:colOff>1905000</xdr:colOff>
      <xdr:row>34</xdr:row>
      <xdr:rowOff>2333625</xdr:rowOff>
    </xdr:to>
    <xdr:pic>
      <xdr:nvPicPr>
        <xdr:cNvPr id="13" name="351/1.jpg">
          <a:extLst>
            <a:ext uri="{FF2B5EF4-FFF2-40B4-BE49-F238E27FC236}">
              <a16:creationId xmlns:a16="http://schemas.microsoft.com/office/drawing/2014/main" xmlns="" id="{1104D069-902B-48A6-A636-8251DACFC156}"/>
            </a:ext>
          </a:extLst>
        </xdr:cNvPr>
        <xdr:cNvPicPr>
          <a:picLocks noChangeAspect="1"/>
        </xdr:cNvPicPr>
      </xdr:nvPicPr>
      <xdr:blipFill>
        <a:blip xmlns:r="http://schemas.openxmlformats.org/officeDocument/2006/relationships" r:embed="rId9" cstate="print"/>
        <a:stretch>
          <a:fillRect/>
        </a:stretch>
      </xdr:blipFill>
      <xdr:spPr>
        <a:xfrm>
          <a:off x="428625" y="20707350"/>
          <a:ext cx="1476375" cy="1952625"/>
        </a:xfrm>
        <a:prstGeom prst="rect">
          <a:avLst/>
        </a:prstGeom>
      </xdr:spPr>
    </xdr:pic>
    <xdr:clientData/>
  </xdr:twoCellAnchor>
  <xdr:twoCellAnchor>
    <xdr:from>
      <xdr:col>1</xdr:col>
      <xdr:colOff>323850</xdr:colOff>
      <xdr:row>34</xdr:row>
      <xdr:rowOff>276225</xdr:rowOff>
    </xdr:from>
    <xdr:to>
      <xdr:col>1</xdr:col>
      <xdr:colOff>2000250</xdr:colOff>
      <xdr:row>34</xdr:row>
      <xdr:rowOff>2447925</xdr:rowOff>
    </xdr:to>
    <xdr:pic>
      <xdr:nvPicPr>
        <xdr:cNvPr id="14" name="352/2.jpg">
          <a:extLst>
            <a:ext uri="{FF2B5EF4-FFF2-40B4-BE49-F238E27FC236}">
              <a16:creationId xmlns:a16="http://schemas.microsoft.com/office/drawing/2014/main" xmlns="" id="{8CB856DB-9813-4C83-843C-F6A7277E7802}"/>
            </a:ext>
          </a:extLst>
        </xdr:cNvPr>
        <xdr:cNvPicPr>
          <a:picLocks noChangeAspect="1"/>
        </xdr:cNvPicPr>
      </xdr:nvPicPr>
      <xdr:blipFill>
        <a:blip xmlns:r="http://schemas.openxmlformats.org/officeDocument/2006/relationships" r:embed="rId10" cstate="print"/>
        <a:stretch>
          <a:fillRect/>
        </a:stretch>
      </xdr:blipFill>
      <xdr:spPr>
        <a:xfrm>
          <a:off x="2768600" y="20602575"/>
          <a:ext cx="1676400" cy="2171700"/>
        </a:xfrm>
        <a:prstGeom prst="rect">
          <a:avLst/>
        </a:prstGeom>
      </xdr:spPr>
    </xdr:pic>
    <xdr:clientData/>
  </xdr:twoCellAnchor>
  <xdr:twoCellAnchor>
    <xdr:from>
      <xdr:col>0</xdr:col>
      <xdr:colOff>209550</xdr:colOff>
      <xdr:row>36</xdr:row>
      <xdr:rowOff>142875</xdr:rowOff>
    </xdr:from>
    <xdr:to>
      <xdr:col>0</xdr:col>
      <xdr:colOff>2114550</xdr:colOff>
      <xdr:row>36</xdr:row>
      <xdr:rowOff>2581275</xdr:rowOff>
    </xdr:to>
    <xdr:pic>
      <xdr:nvPicPr>
        <xdr:cNvPr id="15" name="371/1.jpg">
          <a:extLst>
            <a:ext uri="{FF2B5EF4-FFF2-40B4-BE49-F238E27FC236}">
              <a16:creationId xmlns:a16="http://schemas.microsoft.com/office/drawing/2014/main" xmlns="" id="{5D4FCF6D-B4F4-4D30-AA19-204DA63B55B5}"/>
            </a:ext>
          </a:extLst>
        </xdr:cNvPr>
        <xdr:cNvPicPr>
          <a:picLocks noChangeAspect="1"/>
        </xdr:cNvPicPr>
      </xdr:nvPicPr>
      <xdr:blipFill>
        <a:blip xmlns:r="http://schemas.openxmlformats.org/officeDocument/2006/relationships" r:embed="rId11" cstate="print"/>
        <a:stretch>
          <a:fillRect/>
        </a:stretch>
      </xdr:blipFill>
      <xdr:spPr>
        <a:xfrm>
          <a:off x="209550" y="23568025"/>
          <a:ext cx="1905000" cy="2438400"/>
        </a:xfrm>
        <a:prstGeom prst="rect">
          <a:avLst/>
        </a:prstGeom>
      </xdr:spPr>
    </xdr:pic>
    <xdr:clientData/>
  </xdr:twoCellAnchor>
  <xdr:twoCellAnchor>
    <xdr:from>
      <xdr:col>0</xdr:col>
      <xdr:colOff>209550</xdr:colOff>
      <xdr:row>38</xdr:row>
      <xdr:rowOff>190500</xdr:rowOff>
    </xdr:from>
    <xdr:to>
      <xdr:col>0</xdr:col>
      <xdr:colOff>2114550</xdr:colOff>
      <xdr:row>38</xdr:row>
      <xdr:rowOff>2524125</xdr:rowOff>
    </xdr:to>
    <xdr:pic>
      <xdr:nvPicPr>
        <xdr:cNvPr id="16" name="391/1.jpg">
          <a:extLst>
            <a:ext uri="{FF2B5EF4-FFF2-40B4-BE49-F238E27FC236}">
              <a16:creationId xmlns:a16="http://schemas.microsoft.com/office/drawing/2014/main" xmlns="" id="{93950D4C-587A-4990-95EE-F9AA97BBADD6}"/>
            </a:ext>
          </a:extLst>
        </xdr:cNvPr>
        <xdr:cNvPicPr>
          <a:picLocks noChangeAspect="1"/>
        </xdr:cNvPicPr>
      </xdr:nvPicPr>
      <xdr:blipFill>
        <a:blip xmlns:r="http://schemas.openxmlformats.org/officeDocument/2006/relationships" r:embed="rId12" cstate="print"/>
        <a:stretch>
          <a:fillRect/>
        </a:stretch>
      </xdr:blipFill>
      <xdr:spPr>
        <a:xfrm>
          <a:off x="209550" y="26714450"/>
          <a:ext cx="1905000" cy="2333625"/>
        </a:xfrm>
        <a:prstGeom prst="rect">
          <a:avLst/>
        </a:prstGeom>
      </xdr:spPr>
    </xdr:pic>
    <xdr:clientData/>
  </xdr:twoCellAnchor>
  <xdr:twoCellAnchor>
    <xdr:from>
      <xdr:col>1</xdr:col>
      <xdr:colOff>209550</xdr:colOff>
      <xdr:row>38</xdr:row>
      <xdr:rowOff>238125</xdr:rowOff>
    </xdr:from>
    <xdr:to>
      <xdr:col>1</xdr:col>
      <xdr:colOff>2114550</xdr:colOff>
      <xdr:row>38</xdr:row>
      <xdr:rowOff>2476500</xdr:rowOff>
    </xdr:to>
    <xdr:pic>
      <xdr:nvPicPr>
        <xdr:cNvPr id="17" name="392/2.jpg">
          <a:extLst>
            <a:ext uri="{FF2B5EF4-FFF2-40B4-BE49-F238E27FC236}">
              <a16:creationId xmlns:a16="http://schemas.microsoft.com/office/drawing/2014/main" xmlns="" id="{C3D89345-B9E7-4C37-A961-618498CC21EC}"/>
            </a:ext>
          </a:extLst>
        </xdr:cNvPr>
        <xdr:cNvPicPr>
          <a:picLocks noChangeAspect="1"/>
        </xdr:cNvPicPr>
      </xdr:nvPicPr>
      <xdr:blipFill>
        <a:blip xmlns:r="http://schemas.openxmlformats.org/officeDocument/2006/relationships" r:embed="rId13" cstate="print"/>
        <a:stretch>
          <a:fillRect/>
        </a:stretch>
      </xdr:blipFill>
      <xdr:spPr>
        <a:xfrm>
          <a:off x="2654300" y="26762075"/>
          <a:ext cx="1905000" cy="2238375"/>
        </a:xfrm>
        <a:prstGeom prst="rect">
          <a:avLst/>
        </a:prstGeom>
      </xdr:spPr>
    </xdr:pic>
    <xdr:clientData/>
  </xdr:twoCellAnchor>
  <xdr:twoCellAnchor>
    <xdr:from>
      <xdr:col>0</xdr:col>
      <xdr:colOff>219075</xdr:colOff>
      <xdr:row>40</xdr:row>
      <xdr:rowOff>257175</xdr:rowOff>
    </xdr:from>
    <xdr:to>
      <xdr:col>0</xdr:col>
      <xdr:colOff>2105025</xdr:colOff>
      <xdr:row>40</xdr:row>
      <xdr:rowOff>2466975</xdr:rowOff>
    </xdr:to>
    <xdr:pic>
      <xdr:nvPicPr>
        <xdr:cNvPr id="18" name="411/1.jpg">
          <a:extLst>
            <a:ext uri="{FF2B5EF4-FFF2-40B4-BE49-F238E27FC236}">
              <a16:creationId xmlns:a16="http://schemas.microsoft.com/office/drawing/2014/main" xmlns="" id="{7D94258D-A760-4984-8ED0-46D19FE4D933}"/>
            </a:ext>
          </a:extLst>
        </xdr:cNvPr>
        <xdr:cNvPicPr>
          <a:picLocks noChangeAspect="1"/>
        </xdr:cNvPicPr>
      </xdr:nvPicPr>
      <xdr:blipFill>
        <a:blip xmlns:r="http://schemas.openxmlformats.org/officeDocument/2006/relationships" r:embed="rId14" cstate="print"/>
        <a:stretch>
          <a:fillRect/>
        </a:stretch>
      </xdr:blipFill>
      <xdr:spPr>
        <a:xfrm>
          <a:off x="219075" y="29695775"/>
          <a:ext cx="1885950" cy="2209800"/>
        </a:xfrm>
        <a:prstGeom prst="rect">
          <a:avLst/>
        </a:prstGeom>
      </xdr:spPr>
    </xdr:pic>
    <xdr:clientData/>
  </xdr:twoCellAnchor>
  <xdr:twoCellAnchor>
    <xdr:from>
      <xdr:col>1</xdr:col>
      <xdr:colOff>352425</xdr:colOff>
      <xdr:row>40</xdr:row>
      <xdr:rowOff>228600</xdr:rowOff>
    </xdr:from>
    <xdr:to>
      <xdr:col>1</xdr:col>
      <xdr:colOff>1981200</xdr:colOff>
      <xdr:row>40</xdr:row>
      <xdr:rowOff>2495550</xdr:rowOff>
    </xdr:to>
    <xdr:pic>
      <xdr:nvPicPr>
        <xdr:cNvPr id="19" name="412/2.jpg">
          <a:extLst>
            <a:ext uri="{FF2B5EF4-FFF2-40B4-BE49-F238E27FC236}">
              <a16:creationId xmlns:a16="http://schemas.microsoft.com/office/drawing/2014/main" xmlns="" id="{C8B86156-98F0-4B11-A1F7-0D6B62EFC16C}"/>
            </a:ext>
          </a:extLst>
        </xdr:cNvPr>
        <xdr:cNvPicPr>
          <a:picLocks noChangeAspect="1"/>
        </xdr:cNvPicPr>
      </xdr:nvPicPr>
      <xdr:blipFill>
        <a:blip xmlns:r="http://schemas.openxmlformats.org/officeDocument/2006/relationships" r:embed="rId15" cstate="print"/>
        <a:stretch>
          <a:fillRect/>
        </a:stretch>
      </xdr:blipFill>
      <xdr:spPr>
        <a:xfrm>
          <a:off x="2797175" y="29667200"/>
          <a:ext cx="1628775" cy="2266950"/>
        </a:xfrm>
        <a:prstGeom prst="rect">
          <a:avLst/>
        </a:prstGeom>
      </xdr:spPr>
    </xdr:pic>
    <xdr:clientData/>
  </xdr:twoCellAnchor>
  <xdr:twoCellAnchor>
    <xdr:from>
      <xdr:col>0</xdr:col>
      <xdr:colOff>381000</xdr:colOff>
      <xdr:row>42</xdr:row>
      <xdr:rowOff>400050</xdr:rowOff>
    </xdr:from>
    <xdr:to>
      <xdr:col>0</xdr:col>
      <xdr:colOff>1952625</xdr:colOff>
      <xdr:row>42</xdr:row>
      <xdr:rowOff>2314575</xdr:rowOff>
    </xdr:to>
    <xdr:pic>
      <xdr:nvPicPr>
        <xdr:cNvPr id="20" name="431/1_NFC.jpg">
          <a:extLst>
            <a:ext uri="{FF2B5EF4-FFF2-40B4-BE49-F238E27FC236}">
              <a16:creationId xmlns:a16="http://schemas.microsoft.com/office/drawing/2014/main" xmlns="" id="{6994A261-2DF8-4F8C-B162-B0ED0EB0582A}"/>
            </a:ext>
          </a:extLst>
        </xdr:cNvPr>
        <xdr:cNvPicPr>
          <a:picLocks noChangeAspect="1"/>
        </xdr:cNvPicPr>
      </xdr:nvPicPr>
      <xdr:blipFill>
        <a:blip xmlns:r="http://schemas.openxmlformats.org/officeDocument/2006/relationships" r:embed="rId16" cstate="print"/>
        <a:stretch>
          <a:fillRect/>
        </a:stretch>
      </xdr:blipFill>
      <xdr:spPr>
        <a:xfrm>
          <a:off x="381000" y="32753300"/>
          <a:ext cx="1571625" cy="1914525"/>
        </a:xfrm>
        <a:prstGeom prst="rect">
          <a:avLst/>
        </a:prstGeom>
      </xdr:spPr>
    </xdr:pic>
    <xdr:clientData/>
  </xdr:twoCellAnchor>
  <xdr:twoCellAnchor>
    <xdr:from>
      <xdr:col>0</xdr:col>
      <xdr:colOff>419100</xdr:colOff>
      <xdr:row>44</xdr:row>
      <xdr:rowOff>390525</xdr:rowOff>
    </xdr:from>
    <xdr:to>
      <xdr:col>0</xdr:col>
      <xdr:colOff>1905000</xdr:colOff>
      <xdr:row>44</xdr:row>
      <xdr:rowOff>2324100</xdr:rowOff>
    </xdr:to>
    <xdr:pic>
      <xdr:nvPicPr>
        <xdr:cNvPr id="21" name="451/1.jpg">
          <a:extLst>
            <a:ext uri="{FF2B5EF4-FFF2-40B4-BE49-F238E27FC236}">
              <a16:creationId xmlns:a16="http://schemas.microsoft.com/office/drawing/2014/main" xmlns="" id="{07000928-30D2-496E-95C2-4972261B8A02}"/>
            </a:ext>
          </a:extLst>
        </xdr:cNvPr>
        <xdr:cNvPicPr>
          <a:picLocks noChangeAspect="1"/>
        </xdr:cNvPicPr>
      </xdr:nvPicPr>
      <xdr:blipFill>
        <a:blip xmlns:r="http://schemas.openxmlformats.org/officeDocument/2006/relationships" r:embed="rId17" cstate="print"/>
        <a:stretch>
          <a:fillRect/>
        </a:stretch>
      </xdr:blipFill>
      <xdr:spPr>
        <a:xfrm>
          <a:off x="419100" y="35842575"/>
          <a:ext cx="1485900" cy="1933575"/>
        </a:xfrm>
        <a:prstGeom prst="rect">
          <a:avLst/>
        </a:prstGeom>
      </xdr:spPr>
    </xdr:pic>
    <xdr:clientData/>
  </xdr:twoCellAnchor>
  <xdr:twoCellAnchor>
    <xdr:from>
      <xdr:col>1</xdr:col>
      <xdr:colOff>247650</xdr:colOff>
      <xdr:row>44</xdr:row>
      <xdr:rowOff>257175</xdr:rowOff>
    </xdr:from>
    <xdr:to>
      <xdr:col>1</xdr:col>
      <xdr:colOff>2085975</xdr:colOff>
      <xdr:row>44</xdr:row>
      <xdr:rowOff>2457450</xdr:rowOff>
    </xdr:to>
    <xdr:pic>
      <xdr:nvPicPr>
        <xdr:cNvPr id="22" name="452/2.jpg">
          <a:extLst>
            <a:ext uri="{FF2B5EF4-FFF2-40B4-BE49-F238E27FC236}">
              <a16:creationId xmlns:a16="http://schemas.microsoft.com/office/drawing/2014/main" xmlns="" id="{E621D372-199E-4EDC-93A8-E9C0015C4ABC}"/>
            </a:ext>
          </a:extLst>
        </xdr:cNvPr>
        <xdr:cNvPicPr>
          <a:picLocks noChangeAspect="1"/>
        </xdr:cNvPicPr>
      </xdr:nvPicPr>
      <xdr:blipFill>
        <a:blip xmlns:r="http://schemas.openxmlformats.org/officeDocument/2006/relationships" r:embed="rId18" cstate="print"/>
        <a:stretch>
          <a:fillRect/>
        </a:stretch>
      </xdr:blipFill>
      <xdr:spPr>
        <a:xfrm>
          <a:off x="2692400" y="35709225"/>
          <a:ext cx="1838325" cy="2200275"/>
        </a:xfrm>
        <a:prstGeom prst="rect">
          <a:avLst/>
        </a:prstGeom>
      </xdr:spPr>
    </xdr:pic>
    <xdr:clientData/>
  </xdr:twoCellAnchor>
  <xdr:twoCellAnchor>
    <xdr:from>
      <xdr:col>0</xdr:col>
      <xdr:colOff>276225</xdr:colOff>
      <xdr:row>46</xdr:row>
      <xdr:rowOff>142875</xdr:rowOff>
    </xdr:from>
    <xdr:to>
      <xdr:col>0</xdr:col>
      <xdr:colOff>2047875</xdr:colOff>
      <xdr:row>46</xdr:row>
      <xdr:rowOff>2581275</xdr:rowOff>
    </xdr:to>
    <xdr:pic>
      <xdr:nvPicPr>
        <xdr:cNvPr id="23" name="471/1.jpg">
          <a:extLst>
            <a:ext uri="{FF2B5EF4-FFF2-40B4-BE49-F238E27FC236}">
              <a16:creationId xmlns:a16="http://schemas.microsoft.com/office/drawing/2014/main" xmlns="" id="{F391BA7E-D114-471C-BA27-3A2EED1F9A63}"/>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276225" y="38693725"/>
          <a:ext cx="1771650" cy="2438400"/>
        </a:xfrm>
        <a:prstGeom prst="rect">
          <a:avLst/>
        </a:prstGeom>
      </xdr:spPr>
    </xdr:pic>
    <xdr:clientData/>
  </xdr:twoCellAnchor>
  <xdr:twoCellAnchor>
    <xdr:from>
      <xdr:col>1</xdr:col>
      <xdr:colOff>276225</xdr:colOff>
      <xdr:row>46</xdr:row>
      <xdr:rowOff>142875</xdr:rowOff>
    </xdr:from>
    <xdr:to>
      <xdr:col>1</xdr:col>
      <xdr:colOff>2057400</xdr:colOff>
      <xdr:row>46</xdr:row>
      <xdr:rowOff>2581275</xdr:rowOff>
    </xdr:to>
    <xdr:pic>
      <xdr:nvPicPr>
        <xdr:cNvPr id="24" name="472/2.jpg">
          <a:extLst>
            <a:ext uri="{FF2B5EF4-FFF2-40B4-BE49-F238E27FC236}">
              <a16:creationId xmlns:a16="http://schemas.microsoft.com/office/drawing/2014/main" xmlns="" id="{DC29C1C7-5AB5-438D-AD1F-C32931828DED}"/>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720975" y="38693725"/>
          <a:ext cx="1781175" cy="2438400"/>
        </a:xfrm>
        <a:prstGeom prst="rect">
          <a:avLst/>
        </a:prstGeom>
      </xdr:spPr>
    </xdr:pic>
    <xdr:clientData/>
  </xdr:twoCellAnchor>
  <xdr:twoCellAnchor>
    <xdr:from>
      <xdr:col>0</xdr:col>
      <xdr:colOff>219075</xdr:colOff>
      <xdr:row>48</xdr:row>
      <xdr:rowOff>142875</xdr:rowOff>
    </xdr:from>
    <xdr:to>
      <xdr:col>0</xdr:col>
      <xdr:colOff>2105025</xdr:colOff>
      <xdr:row>48</xdr:row>
      <xdr:rowOff>2581275</xdr:rowOff>
    </xdr:to>
    <xdr:pic>
      <xdr:nvPicPr>
        <xdr:cNvPr id="25" name="491/1.jpg">
          <a:extLst>
            <a:ext uri="{FF2B5EF4-FFF2-40B4-BE49-F238E27FC236}">
              <a16:creationId xmlns:a16="http://schemas.microsoft.com/office/drawing/2014/main" xmlns="" id="{434DA8EF-C206-4DA8-80B4-534262403D67}"/>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19075" y="41792525"/>
          <a:ext cx="1885950" cy="2438400"/>
        </a:xfrm>
        <a:prstGeom prst="rect">
          <a:avLst/>
        </a:prstGeom>
      </xdr:spPr>
    </xdr:pic>
    <xdr:clientData/>
  </xdr:twoCellAnchor>
  <xdr:twoCellAnchor>
    <xdr:from>
      <xdr:col>1</xdr:col>
      <xdr:colOff>209550</xdr:colOff>
      <xdr:row>48</xdr:row>
      <xdr:rowOff>161925</xdr:rowOff>
    </xdr:from>
    <xdr:to>
      <xdr:col>1</xdr:col>
      <xdr:colOff>2114550</xdr:colOff>
      <xdr:row>48</xdr:row>
      <xdr:rowOff>2552700</xdr:rowOff>
    </xdr:to>
    <xdr:pic>
      <xdr:nvPicPr>
        <xdr:cNvPr id="26" name="492/2.jpg">
          <a:extLst>
            <a:ext uri="{FF2B5EF4-FFF2-40B4-BE49-F238E27FC236}">
              <a16:creationId xmlns:a16="http://schemas.microsoft.com/office/drawing/2014/main" xmlns="" id="{E13003D0-4BC0-4B47-83A1-7D041F69D40D}"/>
            </a:ext>
          </a:extLst>
        </xdr:cNvPr>
        <xdr:cNvPicPr>
          <a:picLocks noChangeAspect="1"/>
        </xdr:cNvPicPr>
      </xdr:nvPicPr>
      <xdr:blipFill>
        <a:blip xmlns:r="http://schemas.openxmlformats.org/officeDocument/2006/relationships" r:embed="rId22" cstate="print"/>
        <a:stretch>
          <a:fillRect/>
        </a:stretch>
      </xdr:blipFill>
      <xdr:spPr>
        <a:xfrm>
          <a:off x="2654300" y="41811575"/>
          <a:ext cx="1905000" cy="2390775"/>
        </a:xfrm>
        <a:prstGeom prst="rect">
          <a:avLst/>
        </a:prstGeom>
      </xdr:spPr>
    </xdr:pic>
    <xdr:clientData/>
  </xdr:twoCellAnchor>
  <xdr:twoCellAnchor>
    <xdr:from>
      <xdr:col>0</xdr:col>
      <xdr:colOff>209550</xdr:colOff>
      <xdr:row>50</xdr:row>
      <xdr:rowOff>295275</xdr:rowOff>
    </xdr:from>
    <xdr:to>
      <xdr:col>0</xdr:col>
      <xdr:colOff>2114550</xdr:colOff>
      <xdr:row>50</xdr:row>
      <xdr:rowOff>2428875</xdr:rowOff>
    </xdr:to>
    <xdr:pic>
      <xdr:nvPicPr>
        <xdr:cNvPr id="27" name="511/1.jpg">
          <a:extLst>
            <a:ext uri="{FF2B5EF4-FFF2-40B4-BE49-F238E27FC236}">
              <a16:creationId xmlns:a16="http://schemas.microsoft.com/office/drawing/2014/main" xmlns="" id="{619AC1E4-09D6-4709-9427-35B31F6A0677}"/>
            </a:ext>
          </a:extLst>
        </xdr:cNvPr>
        <xdr:cNvPicPr>
          <a:picLocks noChangeAspect="1"/>
        </xdr:cNvPicPr>
      </xdr:nvPicPr>
      <xdr:blipFill>
        <a:blip xmlns:r="http://schemas.openxmlformats.org/officeDocument/2006/relationships" r:embed="rId23" cstate="print"/>
        <a:stretch>
          <a:fillRect/>
        </a:stretch>
      </xdr:blipFill>
      <xdr:spPr>
        <a:xfrm>
          <a:off x="209550" y="44859575"/>
          <a:ext cx="1905000" cy="2133600"/>
        </a:xfrm>
        <a:prstGeom prst="rect">
          <a:avLst/>
        </a:prstGeom>
      </xdr:spPr>
    </xdr:pic>
    <xdr:clientData/>
  </xdr:twoCellAnchor>
  <xdr:twoCellAnchor>
    <xdr:from>
      <xdr:col>1</xdr:col>
      <xdr:colOff>209550</xdr:colOff>
      <xdr:row>50</xdr:row>
      <xdr:rowOff>219075</xdr:rowOff>
    </xdr:from>
    <xdr:to>
      <xdr:col>1</xdr:col>
      <xdr:colOff>2114550</xdr:colOff>
      <xdr:row>50</xdr:row>
      <xdr:rowOff>2505075</xdr:rowOff>
    </xdr:to>
    <xdr:pic>
      <xdr:nvPicPr>
        <xdr:cNvPr id="28" name="512/2.jpg">
          <a:extLst>
            <a:ext uri="{FF2B5EF4-FFF2-40B4-BE49-F238E27FC236}">
              <a16:creationId xmlns:a16="http://schemas.microsoft.com/office/drawing/2014/main" xmlns="" id="{E9D4C701-1137-4327-9930-666E45AFCC51}"/>
            </a:ext>
          </a:extLst>
        </xdr:cNvPr>
        <xdr:cNvPicPr>
          <a:picLocks noChangeAspect="1"/>
        </xdr:cNvPicPr>
      </xdr:nvPicPr>
      <xdr:blipFill>
        <a:blip xmlns:r="http://schemas.openxmlformats.org/officeDocument/2006/relationships" r:embed="rId24" cstate="print"/>
        <a:stretch>
          <a:fillRect/>
        </a:stretch>
      </xdr:blipFill>
      <xdr:spPr>
        <a:xfrm>
          <a:off x="2654300" y="44783375"/>
          <a:ext cx="1905000" cy="2286000"/>
        </a:xfrm>
        <a:prstGeom prst="rect">
          <a:avLst/>
        </a:prstGeom>
      </xdr:spPr>
    </xdr:pic>
    <xdr:clientData/>
  </xdr:twoCellAnchor>
  <xdr:twoCellAnchor>
    <xdr:from>
      <xdr:col>0</xdr:col>
      <xdr:colOff>428625</xdr:colOff>
      <xdr:row>52</xdr:row>
      <xdr:rowOff>409575</xdr:rowOff>
    </xdr:from>
    <xdr:to>
      <xdr:col>0</xdr:col>
      <xdr:colOff>1895475</xdr:colOff>
      <xdr:row>52</xdr:row>
      <xdr:rowOff>2314575</xdr:rowOff>
    </xdr:to>
    <xdr:pic>
      <xdr:nvPicPr>
        <xdr:cNvPr id="29" name="531/1_NFC.jpg">
          <a:extLst>
            <a:ext uri="{FF2B5EF4-FFF2-40B4-BE49-F238E27FC236}">
              <a16:creationId xmlns:a16="http://schemas.microsoft.com/office/drawing/2014/main" xmlns="" id="{E7CDF1F1-F2F9-4C5B-A1F3-E32F69AAF622}"/>
            </a:ext>
          </a:extLst>
        </xdr:cNvPr>
        <xdr:cNvPicPr>
          <a:picLocks noChangeAspect="1"/>
        </xdr:cNvPicPr>
      </xdr:nvPicPr>
      <xdr:blipFill>
        <a:blip xmlns:r="http://schemas.openxmlformats.org/officeDocument/2006/relationships" r:embed="rId25" cstate="print"/>
        <a:stretch>
          <a:fillRect/>
        </a:stretch>
      </xdr:blipFill>
      <xdr:spPr>
        <a:xfrm>
          <a:off x="428625" y="47888525"/>
          <a:ext cx="1466850" cy="1905000"/>
        </a:xfrm>
        <a:prstGeom prst="rect">
          <a:avLst/>
        </a:prstGeom>
      </xdr:spPr>
    </xdr:pic>
    <xdr:clientData/>
  </xdr:twoCellAnchor>
  <xdr:twoCellAnchor>
    <xdr:from>
      <xdr:col>1</xdr:col>
      <xdr:colOff>447675</xdr:colOff>
      <xdr:row>52</xdr:row>
      <xdr:rowOff>371475</xdr:rowOff>
    </xdr:from>
    <xdr:to>
      <xdr:col>1</xdr:col>
      <xdr:colOff>1876425</xdr:colOff>
      <xdr:row>52</xdr:row>
      <xdr:rowOff>2343150</xdr:rowOff>
    </xdr:to>
    <xdr:pic>
      <xdr:nvPicPr>
        <xdr:cNvPr id="30" name="532/2.jpg">
          <a:extLst>
            <a:ext uri="{FF2B5EF4-FFF2-40B4-BE49-F238E27FC236}">
              <a16:creationId xmlns:a16="http://schemas.microsoft.com/office/drawing/2014/main" xmlns="" id="{E1EB3441-BF56-4938-9280-56E4BB4C21B3}"/>
            </a:ext>
          </a:extLst>
        </xdr:cNvPr>
        <xdr:cNvPicPr>
          <a:picLocks noChangeAspect="1"/>
        </xdr:cNvPicPr>
      </xdr:nvPicPr>
      <xdr:blipFill>
        <a:blip xmlns:r="http://schemas.openxmlformats.org/officeDocument/2006/relationships" r:embed="rId26" cstate="print"/>
        <a:stretch>
          <a:fillRect/>
        </a:stretch>
      </xdr:blipFill>
      <xdr:spPr>
        <a:xfrm>
          <a:off x="2892425" y="47850425"/>
          <a:ext cx="1428750" cy="1971675"/>
        </a:xfrm>
        <a:prstGeom prst="rect">
          <a:avLst/>
        </a:prstGeom>
      </xdr:spPr>
    </xdr:pic>
    <xdr:clientData/>
  </xdr:twoCellAnchor>
  <xdr:twoCellAnchor>
    <xdr:from>
      <xdr:col>0</xdr:col>
      <xdr:colOff>209550</xdr:colOff>
      <xdr:row>54</xdr:row>
      <xdr:rowOff>247650</xdr:rowOff>
    </xdr:from>
    <xdr:to>
      <xdr:col>0</xdr:col>
      <xdr:colOff>2114550</xdr:colOff>
      <xdr:row>54</xdr:row>
      <xdr:rowOff>2466975</xdr:rowOff>
    </xdr:to>
    <xdr:pic>
      <xdr:nvPicPr>
        <xdr:cNvPr id="31" name="551/1_NFC.jpg">
          <a:extLst>
            <a:ext uri="{FF2B5EF4-FFF2-40B4-BE49-F238E27FC236}">
              <a16:creationId xmlns:a16="http://schemas.microsoft.com/office/drawing/2014/main" xmlns="" id="{2A72BF30-A0FC-4FA5-A40D-9B5E01BC0A1B}"/>
            </a:ext>
          </a:extLst>
        </xdr:cNvPr>
        <xdr:cNvPicPr>
          <a:picLocks noChangeAspect="1"/>
        </xdr:cNvPicPr>
      </xdr:nvPicPr>
      <xdr:blipFill>
        <a:blip xmlns:r="http://schemas.openxmlformats.org/officeDocument/2006/relationships" r:embed="rId27" cstate="print"/>
        <a:stretch>
          <a:fillRect/>
        </a:stretch>
      </xdr:blipFill>
      <xdr:spPr>
        <a:xfrm>
          <a:off x="209550" y="50641250"/>
          <a:ext cx="1905000" cy="2219325"/>
        </a:xfrm>
        <a:prstGeom prst="rect">
          <a:avLst/>
        </a:prstGeom>
      </xdr:spPr>
    </xdr:pic>
    <xdr:clientData/>
  </xdr:twoCellAnchor>
  <xdr:twoCellAnchor>
    <xdr:from>
      <xdr:col>1</xdr:col>
      <xdr:colOff>209550</xdr:colOff>
      <xdr:row>54</xdr:row>
      <xdr:rowOff>371475</xdr:rowOff>
    </xdr:from>
    <xdr:to>
      <xdr:col>1</xdr:col>
      <xdr:colOff>2114550</xdr:colOff>
      <xdr:row>54</xdr:row>
      <xdr:rowOff>2352675</xdr:rowOff>
    </xdr:to>
    <xdr:pic>
      <xdr:nvPicPr>
        <xdr:cNvPr id="32" name="552/2.jpg">
          <a:extLst>
            <a:ext uri="{FF2B5EF4-FFF2-40B4-BE49-F238E27FC236}">
              <a16:creationId xmlns:a16="http://schemas.microsoft.com/office/drawing/2014/main" xmlns="" id="{3E0848F4-FEA5-4584-9D10-C27CE0B71CBE}"/>
            </a:ext>
          </a:extLst>
        </xdr:cNvPr>
        <xdr:cNvPicPr>
          <a:picLocks noChangeAspect="1"/>
        </xdr:cNvPicPr>
      </xdr:nvPicPr>
      <xdr:blipFill>
        <a:blip xmlns:r="http://schemas.openxmlformats.org/officeDocument/2006/relationships" r:embed="rId28" cstate="print"/>
        <a:stretch>
          <a:fillRect/>
        </a:stretch>
      </xdr:blipFill>
      <xdr:spPr>
        <a:xfrm>
          <a:off x="2654300" y="50765075"/>
          <a:ext cx="1905000" cy="1981200"/>
        </a:xfrm>
        <a:prstGeom prst="rect">
          <a:avLst/>
        </a:prstGeom>
      </xdr:spPr>
    </xdr:pic>
    <xdr:clientData/>
  </xdr:twoCellAnchor>
  <xdr:twoCellAnchor>
    <xdr:from>
      <xdr:col>0</xdr:col>
      <xdr:colOff>209550</xdr:colOff>
      <xdr:row>56</xdr:row>
      <xdr:rowOff>238125</xdr:rowOff>
    </xdr:from>
    <xdr:to>
      <xdr:col>0</xdr:col>
      <xdr:colOff>2114550</xdr:colOff>
      <xdr:row>56</xdr:row>
      <xdr:rowOff>2486025</xdr:rowOff>
    </xdr:to>
    <xdr:pic>
      <xdr:nvPicPr>
        <xdr:cNvPr id="33" name="571/1_NFC.jpg">
          <a:extLst>
            <a:ext uri="{FF2B5EF4-FFF2-40B4-BE49-F238E27FC236}">
              <a16:creationId xmlns:a16="http://schemas.microsoft.com/office/drawing/2014/main" xmlns="" id="{0A7D2AA5-D305-443E-A3E0-BF1A905A98F3}"/>
            </a:ext>
          </a:extLst>
        </xdr:cNvPr>
        <xdr:cNvPicPr>
          <a:picLocks noChangeAspect="1"/>
        </xdr:cNvPicPr>
      </xdr:nvPicPr>
      <xdr:blipFill>
        <a:blip xmlns:r="http://schemas.openxmlformats.org/officeDocument/2006/relationships" r:embed="rId29" cstate="print"/>
        <a:stretch>
          <a:fillRect/>
        </a:stretch>
      </xdr:blipFill>
      <xdr:spPr>
        <a:xfrm>
          <a:off x="209550" y="53730525"/>
          <a:ext cx="1905000" cy="2247900"/>
        </a:xfrm>
        <a:prstGeom prst="rect">
          <a:avLst/>
        </a:prstGeom>
      </xdr:spPr>
    </xdr:pic>
    <xdr:clientData/>
  </xdr:twoCellAnchor>
  <xdr:twoCellAnchor>
    <xdr:from>
      <xdr:col>0</xdr:col>
      <xdr:colOff>209550</xdr:colOff>
      <xdr:row>58</xdr:row>
      <xdr:rowOff>247650</xdr:rowOff>
    </xdr:from>
    <xdr:to>
      <xdr:col>0</xdr:col>
      <xdr:colOff>2114550</xdr:colOff>
      <xdr:row>58</xdr:row>
      <xdr:rowOff>2476500</xdr:rowOff>
    </xdr:to>
    <xdr:pic>
      <xdr:nvPicPr>
        <xdr:cNvPr id="34" name="591/1_NFC.jpg">
          <a:extLst>
            <a:ext uri="{FF2B5EF4-FFF2-40B4-BE49-F238E27FC236}">
              <a16:creationId xmlns:a16="http://schemas.microsoft.com/office/drawing/2014/main" xmlns="" id="{23D062FA-802A-4B2D-9A3F-557E02A8A2E2}"/>
            </a:ext>
          </a:extLst>
        </xdr:cNvPr>
        <xdr:cNvPicPr>
          <a:picLocks noChangeAspect="1"/>
        </xdr:cNvPicPr>
      </xdr:nvPicPr>
      <xdr:blipFill>
        <a:blip xmlns:r="http://schemas.openxmlformats.org/officeDocument/2006/relationships" r:embed="rId30" cstate="print"/>
        <a:stretch>
          <a:fillRect/>
        </a:stretch>
      </xdr:blipFill>
      <xdr:spPr>
        <a:xfrm>
          <a:off x="209550" y="56838850"/>
          <a:ext cx="1905000" cy="2228850"/>
        </a:xfrm>
        <a:prstGeom prst="rect">
          <a:avLst/>
        </a:prstGeom>
      </xdr:spPr>
    </xdr:pic>
    <xdr:clientData/>
  </xdr:twoCellAnchor>
  <xdr:twoCellAnchor>
    <xdr:from>
      <xdr:col>1</xdr:col>
      <xdr:colOff>247650</xdr:colOff>
      <xdr:row>58</xdr:row>
      <xdr:rowOff>200025</xdr:rowOff>
    </xdr:from>
    <xdr:to>
      <xdr:col>1</xdr:col>
      <xdr:colOff>2085975</xdr:colOff>
      <xdr:row>58</xdr:row>
      <xdr:rowOff>2514600</xdr:rowOff>
    </xdr:to>
    <xdr:pic>
      <xdr:nvPicPr>
        <xdr:cNvPr id="35" name="592/2.jpg">
          <a:extLst>
            <a:ext uri="{FF2B5EF4-FFF2-40B4-BE49-F238E27FC236}">
              <a16:creationId xmlns:a16="http://schemas.microsoft.com/office/drawing/2014/main" xmlns="" id="{FA264960-C408-4389-A844-F53540A35228}"/>
            </a:ext>
          </a:extLst>
        </xdr:cNvPr>
        <xdr:cNvPicPr>
          <a:picLocks noChangeAspect="1"/>
        </xdr:cNvPicPr>
      </xdr:nvPicPr>
      <xdr:blipFill>
        <a:blip xmlns:r="http://schemas.openxmlformats.org/officeDocument/2006/relationships" r:embed="rId31" cstate="print"/>
        <a:stretch>
          <a:fillRect/>
        </a:stretch>
      </xdr:blipFill>
      <xdr:spPr>
        <a:xfrm>
          <a:off x="2692400" y="56791225"/>
          <a:ext cx="1838325" cy="2314575"/>
        </a:xfrm>
        <a:prstGeom prst="rect">
          <a:avLst/>
        </a:prstGeom>
      </xdr:spPr>
    </xdr:pic>
    <xdr:clientData/>
  </xdr:twoCellAnchor>
  <xdr:twoCellAnchor>
    <xdr:from>
      <xdr:col>2</xdr:col>
      <xdr:colOff>390525</xdr:colOff>
      <xdr:row>58</xdr:row>
      <xdr:rowOff>466725</xdr:rowOff>
    </xdr:from>
    <xdr:to>
      <xdr:col>2</xdr:col>
      <xdr:colOff>1933575</xdr:colOff>
      <xdr:row>58</xdr:row>
      <xdr:rowOff>2247900</xdr:rowOff>
    </xdr:to>
    <xdr:pic>
      <xdr:nvPicPr>
        <xdr:cNvPr id="36" name="593/3.jpg">
          <a:extLst>
            <a:ext uri="{FF2B5EF4-FFF2-40B4-BE49-F238E27FC236}">
              <a16:creationId xmlns:a16="http://schemas.microsoft.com/office/drawing/2014/main" xmlns="" id="{27E01196-CEE7-4DB8-8F0D-5EB1ADEA52D2}"/>
            </a:ext>
          </a:extLst>
        </xdr:cNvPr>
        <xdr:cNvPicPr>
          <a:picLocks noChangeAspect="1"/>
        </xdr:cNvPicPr>
      </xdr:nvPicPr>
      <xdr:blipFill>
        <a:blip xmlns:r="http://schemas.openxmlformats.org/officeDocument/2006/relationships" r:embed="rId32" cstate="print"/>
        <a:stretch>
          <a:fillRect/>
        </a:stretch>
      </xdr:blipFill>
      <xdr:spPr>
        <a:xfrm>
          <a:off x="5280025" y="57057925"/>
          <a:ext cx="1543050" cy="1781175"/>
        </a:xfrm>
        <a:prstGeom prst="rect">
          <a:avLst/>
        </a:prstGeom>
      </xdr:spPr>
    </xdr:pic>
    <xdr:clientData/>
  </xdr:twoCellAnchor>
  <xdr:twoCellAnchor>
    <xdr:from>
      <xdr:col>0</xdr:col>
      <xdr:colOff>381000</xdr:colOff>
      <xdr:row>60</xdr:row>
      <xdr:rowOff>238125</xdr:rowOff>
    </xdr:from>
    <xdr:to>
      <xdr:col>0</xdr:col>
      <xdr:colOff>1943100</xdr:colOff>
      <xdr:row>60</xdr:row>
      <xdr:rowOff>2486025</xdr:rowOff>
    </xdr:to>
    <xdr:pic>
      <xdr:nvPicPr>
        <xdr:cNvPr id="37" name="611/1.jpg">
          <a:extLst>
            <a:ext uri="{FF2B5EF4-FFF2-40B4-BE49-F238E27FC236}">
              <a16:creationId xmlns:a16="http://schemas.microsoft.com/office/drawing/2014/main" xmlns="" id="{F6F6BD48-9256-4FF9-AAF0-1A99B4B0C20D}"/>
            </a:ext>
          </a:extLst>
        </xdr:cNvPr>
        <xdr:cNvPicPr>
          <a:picLocks noChangeAspect="1"/>
        </xdr:cNvPicPr>
      </xdr:nvPicPr>
      <xdr:blipFill>
        <a:blip xmlns:r="http://schemas.openxmlformats.org/officeDocument/2006/relationships" r:embed="rId33" cstate="print"/>
        <a:stretch>
          <a:fillRect/>
        </a:stretch>
      </xdr:blipFill>
      <xdr:spPr>
        <a:xfrm>
          <a:off x="381000" y="59928125"/>
          <a:ext cx="1562100" cy="2247900"/>
        </a:xfrm>
        <a:prstGeom prst="rect">
          <a:avLst/>
        </a:prstGeom>
      </xdr:spPr>
    </xdr:pic>
    <xdr:clientData/>
  </xdr:twoCellAnchor>
  <xdr:twoCellAnchor>
    <xdr:from>
      <xdr:col>1</xdr:col>
      <xdr:colOff>342900</xdr:colOff>
      <xdr:row>60</xdr:row>
      <xdr:rowOff>428625</xdr:rowOff>
    </xdr:from>
    <xdr:to>
      <xdr:col>1</xdr:col>
      <xdr:colOff>1981200</xdr:colOff>
      <xdr:row>60</xdr:row>
      <xdr:rowOff>2286000</xdr:rowOff>
    </xdr:to>
    <xdr:pic>
      <xdr:nvPicPr>
        <xdr:cNvPr id="38" name="612/2.jpg">
          <a:extLst>
            <a:ext uri="{FF2B5EF4-FFF2-40B4-BE49-F238E27FC236}">
              <a16:creationId xmlns:a16="http://schemas.microsoft.com/office/drawing/2014/main" xmlns="" id="{19643DAF-CA93-443E-802C-A5301136D572}"/>
            </a:ext>
          </a:extLst>
        </xdr:cNvPr>
        <xdr:cNvPicPr>
          <a:picLocks noChangeAspect="1"/>
        </xdr:cNvPicPr>
      </xdr:nvPicPr>
      <xdr:blipFill>
        <a:blip xmlns:r="http://schemas.openxmlformats.org/officeDocument/2006/relationships" r:embed="rId34" cstate="print"/>
        <a:stretch>
          <a:fillRect/>
        </a:stretch>
      </xdr:blipFill>
      <xdr:spPr>
        <a:xfrm>
          <a:off x="2787650" y="60118625"/>
          <a:ext cx="1638300" cy="1857375"/>
        </a:xfrm>
        <a:prstGeom prst="rect">
          <a:avLst/>
        </a:prstGeom>
      </xdr:spPr>
    </xdr:pic>
    <xdr:clientData/>
  </xdr:twoCellAnchor>
  <xdr:twoCellAnchor>
    <xdr:from>
      <xdr:col>2</xdr:col>
      <xdr:colOff>257175</xdr:colOff>
      <xdr:row>60</xdr:row>
      <xdr:rowOff>371475</xdr:rowOff>
    </xdr:from>
    <xdr:to>
      <xdr:col>2</xdr:col>
      <xdr:colOff>2066925</xdr:colOff>
      <xdr:row>60</xdr:row>
      <xdr:rowOff>2352675</xdr:rowOff>
    </xdr:to>
    <xdr:pic>
      <xdr:nvPicPr>
        <xdr:cNvPr id="39" name="613/3.jpg">
          <a:extLst>
            <a:ext uri="{FF2B5EF4-FFF2-40B4-BE49-F238E27FC236}">
              <a16:creationId xmlns:a16="http://schemas.microsoft.com/office/drawing/2014/main" xmlns="" id="{C544C8A8-F70D-47B5-8DE6-70BE0B16BEE5}"/>
            </a:ext>
          </a:extLst>
        </xdr:cNvPr>
        <xdr:cNvPicPr>
          <a:picLocks noChangeAspect="1"/>
        </xdr:cNvPicPr>
      </xdr:nvPicPr>
      <xdr:blipFill>
        <a:blip xmlns:r="http://schemas.openxmlformats.org/officeDocument/2006/relationships" r:embed="rId35" cstate="print"/>
        <a:stretch>
          <a:fillRect/>
        </a:stretch>
      </xdr:blipFill>
      <xdr:spPr>
        <a:xfrm>
          <a:off x="5146675" y="60061475"/>
          <a:ext cx="1809750" cy="1981200"/>
        </a:xfrm>
        <a:prstGeom prst="rect">
          <a:avLst/>
        </a:prstGeom>
      </xdr:spPr>
    </xdr:pic>
    <xdr:clientData/>
  </xdr:twoCellAnchor>
  <xdr:twoCellAnchor>
    <xdr:from>
      <xdr:col>0</xdr:col>
      <xdr:colOff>352425</xdr:colOff>
      <xdr:row>62</xdr:row>
      <xdr:rowOff>142875</xdr:rowOff>
    </xdr:from>
    <xdr:to>
      <xdr:col>0</xdr:col>
      <xdr:colOff>1981200</xdr:colOff>
      <xdr:row>62</xdr:row>
      <xdr:rowOff>2581275</xdr:rowOff>
    </xdr:to>
    <xdr:pic>
      <xdr:nvPicPr>
        <xdr:cNvPr id="40" name="631/1.jpg">
          <a:extLst>
            <a:ext uri="{FF2B5EF4-FFF2-40B4-BE49-F238E27FC236}">
              <a16:creationId xmlns:a16="http://schemas.microsoft.com/office/drawing/2014/main" xmlns="" id="{9C4867EC-646C-4954-941A-85E0A8706427}"/>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352425" y="62931675"/>
          <a:ext cx="1628775" cy="2438400"/>
        </a:xfrm>
        <a:prstGeom prst="rect">
          <a:avLst/>
        </a:prstGeom>
      </xdr:spPr>
    </xdr:pic>
    <xdr:clientData/>
  </xdr:twoCellAnchor>
  <xdr:twoCellAnchor>
    <xdr:from>
      <xdr:col>1</xdr:col>
      <xdr:colOff>504825</xdr:colOff>
      <xdr:row>62</xdr:row>
      <xdr:rowOff>142875</xdr:rowOff>
    </xdr:from>
    <xdr:to>
      <xdr:col>1</xdr:col>
      <xdr:colOff>1828800</xdr:colOff>
      <xdr:row>62</xdr:row>
      <xdr:rowOff>2581275</xdr:rowOff>
    </xdr:to>
    <xdr:pic>
      <xdr:nvPicPr>
        <xdr:cNvPr id="41" name="632/2.jpg">
          <a:extLst>
            <a:ext uri="{FF2B5EF4-FFF2-40B4-BE49-F238E27FC236}">
              <a16:creationId xmlns:a16="http://schemas.microsoft.com/office/drawing/2014/main" xmlns="" id="{546D0DBB-7E9C-4967-A3C7-6C534E0290D4}"/>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2949575" y="62931675"/>
          <a:ext cx="1323975" cy="2438400"/>
        </a:xfrm>
        <a:prstGeom prst="rect">
          <a:avLst/>
        </a:prstGeom>
      </xdr:spPr>
    </xdr:pic>
    <xdr:clientData/>
  </xdr:twoCellAnchor>
  <xdr:twoCellAnchor>
    <xdr:from>
      <xdr:col>0</xdr:col>
      <xdr:colOff>371475</xdr:colOff>
      <xdr:row>64</xdr:row>
      <xdr:rowOff>142875</xdr:rowOff>
    </xdr:from>
    <xdr:to>
      <xdr:col>0</xdr:col>
      <xdr:colOff>1962150</xdr:colOff>
      <xdr:row>64</xdr:row>
      <xdr:rowOff>2581275</xdr:rowOff>
    </xdr:to>
    <xdr:pic>
      <xdr:nvPicPr>
        <xdr:cNvPr id="42" name="651/1_NFC.jpg">
          <a:extLst>
            <a:ext uri="{FF2B5EF4-FFF2-40B4-BE49-F238E27FC236}">
              <a16:creationId xmlns:a16="http://schemas.microsoft.com/office/drawing/2014/main" xmlns="" id="{E535FE23-17E4-4D56-B4B2-7A22160F9212}"/>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371475" y="66030475"/>
          <a:ext cx="1590675" cy="2438400"/>
        </a:xfrm>
        <a:prstGeom prst="rect">
          <a:avLst/>
        </a:prstGeom>
      </xdr:spPr>
    </xdr:pic>
    <xdr:clientData/>
  </xdr:twoCellAnchor>
  <xdr:twoCellAnchor>
    <xdr:from>
      <xdr:col>0</xdr:col>
      <xdr:colOff>352425</xdr:colOff>
      <xdr:row>66</xdr:row>
      <xdr:rowOff>142875</xdr:rowOff>
    </xdr:from>
    <xdr:to>
      <xdr:col>0</xdr:col>
      <xdr:colOff>1981200</xdr:colOff>
      <xdr:row>66</xdr:row>
      <xdr:rowOff>2581275</xdr:rowOff>
    </xdr:to>
    <xdr:pic>
      <xdr:nvPicPr>
        <xdr:cNvPr id="43" name="671/1.jpg">
          <a:extLst>
            <a:ext uri="{FF2B5EF4-FFF2-40B4-BE49-F238E27FC236}">
              <a16:creationId xmlns:a16="http://schemas.microsoft.com/office/drawing/2014/main" xmlns="" id="{34AB0A6C-1D07-4482-B12D-5BBB507A9104}"/>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352425" y="69129275"/>
          <a:ext cx="1628775" cy="2438400"/>
        </a:xfrm>
        <a:prstGeom prst="rect">
          <a:avLst/>
        </a:prstGeom>
      </xdr:spPr>
    </xdr:pic>
    <xdr:clientData/>
  </xdr:twoCellAnchor>
  <xdr:twoCellAnchor>
    <xdr:from>
      <xdr:col>1</xdr:col>
      <xdr:colOff>209550</xdr:colOff>
      <xdr:row>66</xdr:row>
      <xdr:rowOff>285750</xdr:rowOff>
    </xdr:from>
    <xdr:to>
      <xdr:col>1</xdr:col>
      <xdr:colOff>2114550</xdr:colOff>
      <xdr:row>66</xdr:row>
      <xdr:rowOff>2438400</xdr:rowOff>
    </xdr:to>
    <xdr:pic>
      <xdr:nvPicPr>
        <xdr:cNvPr id="44" name="672/2.jpg">
          <a:extLst>
            <a:ext uri="{FF2B5EF4-FFF2-40B4-BE49-F238E27FC236}">
              <a16:creationId xmlns:a16="http://schemas.microsoft.com/office/drawing/2014/main" xmlns="" id="{B2B5133E-2037-4451-A9C5-A83579C4E032}"/>
            </a:ext>
          </a:extLst>
        </xdr:cNvPr>
        <xdr:cNvPicPr>
          <a:picLocks noChangeAspect="1"/>
        </xdr:cNvPicPr>
      </xdr:nvPicPr>
      <xdr:blipFill>
        <a:blip xmlns:r="http://schemas.openxmlformats.org/officeDocument/2006/relationships" r:embed="rId40" cstate="print"/>
        <a:stretch>
          <a:fillRect/>
        </a:stretch>
      </xdr:blipFill>
      <xdr:spPr>
        <a:xfrm>
          <a:off x="2654300" y="69272150"/>
          <a:ext cx="1905000" cy="2152650"/>
        </a:xfrm>
        <a:prstGeom prst="rect">
          <a:avLst/>
        </a:prstGeom>
      </xdr:spPr>
    </xdr:pic>
    <xdr:clientData/>
  </xdr:twoCellAnchor>
  <xdr:twoCellAnchor>
    <xdr:from>
      <xdr:col>0</xdr:col>
      <xdr:colOff>209550</xdr:colOff>
      <xdr:row>68</xdr:row>
      <xdr:rowOff>390525</xdr:rowOff>
    </xdr:from>
    <xdr:to>
      <xdr:col>0</xdr:col>
      <xdr:colOff>2114550</xdr:colOff>
      <xdr:row>68</xdr:row>
      <xdr:rowOff>2333625</xdr:rowOff>
    </xdr:to>
    <xdr:pic>
      <xdr:nvPicPr>
        <xdr:cNvPr id="45" name="691/1.jpg">
          <a:extLst>
            <a:ext uri="{FF2B5EF4-FFF2-40B4-BE49-F238E27FC236}">
              <a16:creationId xmlns:a16="http://schemas.microsoft.com/office/drawing/2014/main" xmlns="" id="{A17A6F34-9AFA-4FBC-BFBA-A46CE52005D1}"/>
            </a:ext>
          </a:extLst>
        </xdr:cNvPr>
        <xdr:cNvPicPr>
          <a:picLocks noChangeAspect="1"/>
        </xdr:cNvPicPr>
      </xdr:nvPicPr>
      <xdr:blipFill>
        <a:blip xmlns:r="http://schemas.openxmlformats.org/officeDocument/2006/relationships" r:embed="rId41" cstate="print"/>
        <a:stretch>
          <a:fillRect/>
        </a:stretch>
      </xdr:blipFill>
      <xdr:spPr>
        <a:xfrm>
          <a:off x="209550" y="72475725"/>
          <a:ext cx="1905000" cy="1943100"/>
        </a:xfrm>
        <a:prstGeom prst="rect">
          <a:avLst/>
        </a:prstGeom>
      </xdr:spPr>
    </xdr:pic>
    <xdr:clientData/>
  </xdr:twoCellAnchor>
  <xdr:twoCellAnchor>
    <xdr:from>
      <xdr:col>1</xdr:col>
      <xdr:colOff>209550</xdr:colOff>
      <xdr:row>68</xdr:row>
      <xdr:rowOff>314325</xdr:rowOff>
    </xdr:from>
    <xdr:to>
      <xdr:col>1</xdr:col>
      <xdr:colOff>2114550</xdr:colOff>
      <xdr:row>68</xdr:row>
      <xdr:rowOff>2409825</xdr:rowOff>
    </xdr:to>
    <xdr:pic>
      <xdr:nvPicPr>
        <xdr:cNvPr id="46" name="692/2.jpg">
          <a:extLst>
            <a:ext uri="{FF2B5EF4-FFF2-40B4-BE49-F238E27FC236}">
              <a16:creationId xmlns:a16="http://schemas.microsoft.com/office/drawing/2014/main" xmlns="" id="{E9E6279A-78B0-43E5-A6EB-61A93443153F}"/>
            </a:ext>
          </a:extLst>
        </xdr:cNvPr>
        <xdr:cNvPicPr>
          <a:picLocks noChangeAspect="1"/>
        </xdr:cNvPicPr>
      </xdr:nvPicPr>
      <xdr:blipFill>
        <a:blip xmlns:r="http://schemas.openxmlformats.org/officeDocument/2006/relationships" r:embed="rId42" cstate="print"/>
        <a:stretch>
          <a:fillRect/>
        </a:stretch>
      </xdr:blipFill>
      <xdr:spPr>
        <a:xfrm>
          <a:off x="2654300" y="72399525"/>
          <a:ext cx="1905000" cy="2095500"/>
        </a:xfrm>
        <a:prstGeom prst="rect">
          <a:avLst/>
        </a:prstGeom>
      </xdr:spPr>
    </xdr:pic>
    <xdr:clientData/>
  </xdr:twoCellAnchor>
  <xdr:twoCellAnchor>
    <xdr:from>
      <xdr:col>0</xdr:col>
      <xdr:colOff>209550</xdr:colOff>
      <xdr:row>70</xdr:row>
      <xdr:rowOff>238125</xdr:rowOff>
    </xdr:from>
    <xdr:to>
      <xdr:col>0</xdr:col>
      <xdr:colOff>2114550</xdr:colOff>
      <xdr:row>70</xdr:row>
      <xdr:rowOff>2476500</xdr:rowOff>
    </xdr:to>
    <xdr:pic>
      <xdr:nvPicPr>
        <xdr:cNvPr id="47" name="711/1.jpg">
          <a:extLst>
            <a:ext uri="{FF2B5EF4-FFF2-40B4-BE49-F238E27FC236}">
              <a16:creationId xmlns:a16="http://schemas.microsoft.com/office/drawing/2014/main" xmlns="" id="{EB80DEB2-4833-4409-9551-A71F003C73FC}"/>
            </a:ext>
          </a:extLst>
        </xdr:cNvPr>
        <xdr:cNvPicPr>
          <a:picLocks noChangeAspect="1"/>
        </xdr:cNvPicPr>
      </xdr:nvPicPr>
      <xdr:blipFill>
        <a:blip xmlns:r="http://schemas.openxmlformats.org/officeDocument/2006/relationships" r:embed="rId43" cstate="print"/>
        <a:stretch>
          <a:fillRect/>
        </a:stretch>
      </xdr:blipFill>
      <xdr:spPr>
        <a:xfrm>
          <a:off x="209550" y="75422125"/>
          <a:ext cx="1905000" cy="2238375"/>
        </a:xfrm>
        <a:prstGeom prst="rect">
          <a:avLst/>
        </a:prstGeom>
      </xdr:spPr>
    </xdr:pic>
    <xdr:clientData/>
  </xdr:twoCellAnchor>
  <xdr:twoCellAnchor>
    <xdr:from>
      <xdr:col>1</xdr:col>
      <xdr:colOff>238125</xdr:colOff>
      <xdr:row>70</xdr:row>
      <xdr:rowOff>219075</xdr:rowOff>
    </xdr:from>
    <xdr:to>
      <xdr:col>1</xdr:col>
      <xdr:colOff>2095500</xdr:colOff>
      <xdr:row>70</xdr:row>
      <xdr:rowOff>2495550</xdr:rowOff>
    </xdr:to>
    <xdr:pic>
      <xdr:nvPicPr>
        <xdr:cNvPr id="48" name="712/2.jpg">
          <a:extLst>
            <a:ext uri="{FF2B5EF4-FFF2-40B4-BE49-F238E27FC236}">
              <a16:creationId xmlns:a16="http://schemas.microsoft.com/office/drawing/2014/main" xmlns="" id="{E9149598-3F4A-43BC-BDC0-BC2214FDAD84}"/>
            </a:ext>
          </a:extLst>
        </xdr:cNvPr>
        <xdr:cNvPicPr>
          <a:picLocks noChangeAspect="1"/>
        </xdr:cNvPicPr>
      </xdr:nvPicPr>
      <xdr:blipFill>
        <a:blip xmlns:r="http://schemas.openxmlformats.org/officeDocument/2006/relationships" r:embed="rId44" cstate="print"/>
        <a:stretch>
          <a:fillRect/>
        </a:stretch>
      </xdr:blipFill>
      <xdr:spPr>
        <a:xfrm>
          <a:off x="2682875" y="75403075"/>
          <a:ext cx="1857375" cy="2276475"/>
        </a:xfrm>
        <a:prstGeom prst="rect">
          <a:avLst/>
        </a:prstGeom>
      </xdr:spPr>
    </xdr:pic>
    <xdr:clientData/>
  </xdr:twoCellAnchor>
  <xdr:twoCellAnchor>
    <xdr:from>
      <xdr:col>2</xdr:col>
      <xdr:colOff>228600</xdr:colOff>
      <xdr:row>70</xdr:row>
      <xdr:rowOff>180975</xdr:rowOff>
    </xdr:from>
    <xdr:to>
      <xdr:col>2</xdr:col>
      <xdr:colOff>2105025</xdr:colOff>
      <xdr:row>70</xdr:row>
      <xdr:rowOff>2533650</xdr:rowOff>
    </xdr:to>
    <xdr:pic>
      <xdr:nvPicPr>
        <xdr:cNvPr id="49" name="713/3.jpg">
          <a:extLst>
            <a:ext uri="{FF2B5EF4-FFF2-40B4-BE49-F238E27FC236}">
              <a16:creationId xmlns:a16="http://schemas.microsoft.com/office/drawing/2014/main" xmlns="" id="{00E0B381-378B-4AF4-8995-8DE8AB3B08BB}"/>
            </a:ext>
          </a:extLst>
        </xdr:cNvPr>
        <xdr:cNvPicPr>
          <a:picLocks noChangeAspect="1"/>
        </xdr:cNvPicPr>
      </xdr:nvPicPr>
      <xdr:blipFill>
        <a:blip xmlns:r="http://schemas.openxmlformats.org/officeDocument/2006/relationships" r:embed="rId45" cstate="print"/>
        <a:stretch>
          <a:fillRect/>
        </a:stretch>
      </xdr:blipFill>
      <xdr:spPr>
        <a:xfrm>
          <a:off x="5118100" y="75364975"/>
          <a:ext cx="1876425" cy="2352675"/>
        </a:xfrm>
        <a:prstGeom prst="rect">
          <a:avLst/>
        </a:prstGeom>
      </xdr:spPr>
    </xdr:pic>
    <xdr:clientData/>
  </xdr:twoCellAnchor>
  <xdr:twoCellAnchor>
    <xdr:from>
      <xdr:col>0</xdr:col>
      <xdr:colOff>276225</xdr:colOff>
      <xdr:row>74</xdr:row>
      <xdr:rowOff>142875</xdr:rowOff>
    </xdr:from>
    <xdr:to>
      <xdr:col>0</xdr:col>
      <xdr:colOff>2047875</xdr:colOff>
      <xdr:row>74</xdr:row>
      <xdr:rowOff>2581275</xdr:rowOff>
    </xdr:to>
    <xdr:pic>
      <xdr:nvPicPr>
        <xdr:cNvPr id="50" name="751/1.jpg">
          <a:extLst>
            <a:ext uri="{FF2B5EF4-FFF2-40B4-BE49-F238E27FC236}">
              <a16:creationId xmlns:a16="http://schemas.microsoft.com/office/drawing/2014/main" xmlns="" id="{628AB945-00A9-4E03-AC3B-017F11866B9D}"/>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276225" y="81524475"/>
          <a:ext cx="1771650" cy="2438400"/>
        </a:xfrm>
        <a:prstGeom prst="rect">
          <a:avLst/>
        </a:prstGeom>
      </xdr:spPr>
    </xdr:pic>
    <xdr:clientData/>
  </xdr:twoCellAnchor>
  <xdr:twoCellAnchor>
    <xdr:from>
      <xdr:col>1</xdr:col>
      <xdr:colOff>266700</xdr:colOff>
      <xdr:row>74</xdr:row>
      <xdr:rowOff>142875</xdr:rowOff>
    </xdr:from>
    <xdr:to>
      <xdr:col>1</xdr:col>
      <xdr:colOff>2057400</xdr:colOff>
      <xdr:row>74</xdr:row>
      <xdr:rowOff>2581275</xdr:rowOff>
    </xdr:to>
    <xdr:pic>
      <xdr:nvPicPr>
        <xdr:cNvPr id="51" name="752/2.jpg">
          <a:extLst>
            <a:ext uri="{FF2B5EF4-FFF2-40B4-BE49-F238E27FC236}">
              <a16:creationId xmlns:a16="http://schemas.microsoft.com/office/drawing/2014/main" xmlns="" id="{BD849AE1-178D-415C-80FF-A718CB348DF2}"/>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2711450" y="81524475"/>
          <a:ext cx="1790700" cy="2438400"/>
        </a:xfrm>
        <a:prstGeom prst="rect">
          <a:avLst/>
        </a:prstGeom>
      </xdr:spPr>
    </xdr:pic>
    <xdr:clientData/>
  </xdr:twoCellAnchor>
  <xdr:twoCellAnchor>
    <xdr:from>
      <xdr:col>0</xdr:col>
      <xdr:colOff>209550</xdr:colOff>
      <xdr:row>76</xdr:row>
      <xdr:rowOff>381000</xdr:rowOff>
    </xdr:from>
    <xdr:to>
      <xdr:col>0</xdr:col>
      <xdr:colOff>2114550</xdr:colOff>
      <xdr:row>76</xdr:row>
      <xdr:rowOff>2333625</xdr:rowOff>
    </xdr:to>
    <xdr:pic>
      <xdr:nvPicPr>
        <xdr:cNvPr id="52" name="771/1.jpg">
          <a:extLst>
            <a:ext uri="{FF2B5EF4-FFF2-40B4-BE49-F238E27FC236}">
              <a16:creationId xmlns:a16="http://schemas.microsoft.com/office/drawing/2014/main" xmlns="" id="{1A7789D3-2CF8-4F51-827F-6CD90982C25F}"/>
            </a:ext>
          </a:extLst>
        </xdr:cNvPr>
        <xdr:cNvPicPr>
          <a:picLocks noChangeAspect="1"/>
        </xdr:cNvPicPr>
      </xdr:nvPicPr>
      <xdr:blipFill>
        <a:blip xmlns:r="http://schemas.openxmlformats.org/officeDocument/2006/relationships" r:embed="rId48" cstate="print"/>
        <a:stretch>
          <a:fillRect/>
        </a:stretch>
      </xdr:blipFill>
      <xdr:spPr>
        <a:xfrm>
          <a:off x="209550" y="84861400"/>
          <a:ext cx="1905000" cy="1952625"/>
        </a:xfrm>
        <a:prstGeom prst="rect">
          <a:avLst/>
        </a:prstGeom>
      </xdr:spPr>
    </xdr:pic>
    <xdr:clientData/>
  </xdr:twoCellAnchor>
  <xdr:twoCellAnchor>
    <xdr:from>
      <xdr:col>1</xdr:col>
      <xdr:colOff>209550</xdr:colOff>
      <xdr:row>76</xdr:row>
      <xdr:rowOff>161925</xdr:rowOff>
    </xdr:from>
    <xdr:to>
      <xdr:col>1</xdr:col>
      <xdr:colOff>2114550</xdr:colOff>
      <xdr:row>76</xdr:row>
      <xdr:rowOff>2552700</xdr:rowOff>
    </xdr:to>
    <xdr:pic>
      <xdr:nvPicPr>
        <xdr:cNvPr id="53" name="772/2.jpg">
          <a:extLst>
            <a:ext uri="{FF2B5EF4-FFF2-40B4-BE49-F238E27FC236}">
              <a16:creationId xmlns:a16="http://schemas.microsoft.com/office/drawing/2014/main" xmlns="" id="{158EB0DE-586F-4551-B14C-84C722E41D93}"/>
            </a:ext>
          </a:extLst>
        </xdr:cNvPr>
        <xdr:cNvPicPr>
          <a:picLocks noChangeAspect="1"/>
        </xdr:cNvPicPr>
      </xdr:nvPicPr>
      <xdr:blipFill>
        <a:blip xmlns:r="http://schemas.openxmlformats.org/officeDocument/2006/relationships" r:embed="rId49" cstate="print"/>
        <a:stretch>
          <a:fillRect/>
        </a:stretch>
      </xdr:blipFill>
      <xdr:spPr>
        <a:xfrm>
          <a:off x="2654300" y="84642325"/>
          <a:ext cx="1905000" cy="2390775"/>
        </a:xfrm>
        <a:prstGeom prst="rect">
          <a:avLst/>
        </a:prstGeom>
      </xdr:spPr>
    </xdr:pic>
    <xdr:clientData/>
  </xdr:twoCellAnchor>
  <xdr:twoCellAnchor>
    <xdr:from>
      <xdr:col>0</xdr:col>
      <xdr:colOff>209550</xdr:colOff>
      <xdr:row>78</xdr:row>
      <xdr:rowOff>333375</xdr:rowOff>
    </xdr:from>
    <xdr:to>
      <xdr:col>0</xdr:col>
      <xdr:colOff>2114550</xdr:colOff>
      <xdr:row>78</xdr:row>
      <xdr:rowOff>2381250</xdr:rowOff>
    </xdr:to>
    <xdr:pic>
      <xdr:nvPicPr>
        <xdr:cNvPr id="54" name="791/1.jpg">
          <a:extLst>
            <a:ext uri="{FF2B5EF4-FFF2-40B4-BE49-F238E27FC236}">
              <a16:creationId xmlns:a16="http://schemas.microsoft.com/office/drawing/2014/main" xmlns="" id="{67A575AC-D347-4859-AEE3-CE35F509A3DC}"/>
            </a:ext>
          </a:extLst>
        </xdr:cNvPr>
        <xdr:cNvPicPr>
          <a:picLocks noChangeAspect="1"/>
        </xdr:cNvPicPr>
      </xdr:nvPicPr>
      <xdr:blipFill>
        <a:blip xmlns:r="http://schemas.openxmlformats.org/officeDocument/2006/relationships" r:embed="rId50" cstate="print"/>
        <a:stretch>
          <a:fillRect/>
        </a:stretch>
      </xdr:blipFill>
      <xdr:spPr>
        <a:xfrm>
          <a:off x="209550" y="87912575"/>
          <a:ext cx="1905000" cy="2047875"/>
        </a:xfrm>
        <a:prstGeom prst="rect">
          <a:avLst/>
        </a:prstGeom>
      </xdr:spPr>
    </xdr:pic>
    <xdr:clientData/>
  </xdr:twoCellAnchor>
  <xdr:twoCellAnchor>
    <xdr:from>
      <xdr:col>1</xdr:col>
      <xdr:colOff>209550</xdr:colOff>
      <xdr:row>78</xdr:row>
      <xdr:rowOff>314325</xdr:rowOff>
    </xdr:from>
    <xdr:to>
      <xdr:col>1</xdr:col>
      <xdr:colOff>2114550</xdr:colOff>
      <xdr:row>78</xdr:row>
      <xdr:rowOff>2409825</xdr:rowOff>
    </xdr:to>
    <xdr:pic>
      <xdr:nvPicPr>
        <xdr:cNvPr id="55" name="792/2.jpg">
          <a:extLst>
            <a:ext uri="{FF2B5EF4-FFF2-40B4-BE49-F238E27FC236}">
              <a16:creationId xmlns:a16="http://schemas.microsoft.com/office/drawing/2014/main" xmlns="" id="{1E0D35FE-8B4D-47FD-B1F5-0CFC86415DD9}"/>
            </a:ext>
          </a:extLst>
        </xdr:cNvPr>
        <xdr:cNvPicPr>
          <a:picLocks noChangeAspect="1"/>
        </xdr:cNvPicPr>
      </xdr:nvPicPr>
      <xdr:blipFill>
        <a:blip xmlns:r="http://schemas.openxmlformats.org/officeDocument/2006/relationships" r:embed="rId51" cstate="print"/>
        <a:stretch>
          <a:fillRect/>
        </a:stretch>
      </xdr:blipFill>
      <xdr:spPr>
        <a:xfrm>
          <a:off x="2654300" y="87893525"/>
          <a:ext cx="1905000" cy="2095500"/>
        </a:xfrm>
        <a:prstGeom prst="rect">
          <a:avLst/>
        </a:prstGeom>
      </xdr:spPr>
    </xdr:pic>
    <xdr:clientData/>
  </xdr:twoCellAnchor>
  <xdr:twoCellAnchor>
    <xdr:from>
      <xdr:col>2</xdr:col>
      <xdr:colOff>219075</xdr:colOff>
      <xdr:row>78</xdr:row>
      <xdr:rowOff>190500</xdr:rowOff>
    </xdr:from>
    <xdr:to>
      <xdr:col>2</xdr:col>
      <xdr:colOff>2105025</xdr:colOff>
      <xdr:row>78</xdr:row>
      <xdr:rowOff>2524125</xdr:rowOff>
    </xdr:to>
    <xdr:pic>
      <xdr:nvPicPr>
        <xdr:cNvPr id="56" name="793/3.jpg">
          <a:extLst>
            <a:ext uri="{FF2B5EF4-FFF2-40B4-BE49-F238E27FC236}">
              <a16:creationId xmlns:a16="http://schemas.microsoft.com/office/drawing/2014/main" xmlns="" id="{5A3EE2C1-FB16-408D-BF25-46C0B6D98690}"/>
            </a:ext>
          </a:extLst>
        </xdr:cNvPr>
        <xdr:cNvPicPr>
          <a:picLocks noChangeAspect="1"/>
        </xdr:cNvPicPr>
      </xdr:nvPicPr>
      <xdr:blipFill>
        <a:blip xmlns:r="http://schemas.openxmlformats.org/officeDocument/2006/relationships" r:embed="rId52" cstate="print"/>
        <a:stretch>
          <a:fillRect/>
        </a:stretch>
      </xdr:blipFill>
      <xdr:spPr>
        <a:xfrm>
          <a:off x="5108575" y="87769700"/>
          <a:ext cx="1885950" cy="2333625"/>
        </a:xfrm>
        <a:prstGeom prst="rect">
          <a:avLst/>
        </a:prstGeom>
      </xdr:spPr>
    </xdr:pic>
    <xdr:clientData/>
  </xdr:twoCellAnchor>
  <xdr:twoCellAnchor>
    <xdr:from>
      <xdr:col>0</xdr:col>
      <xdr:colOff>371475</xdr:colOff>
      <xdr:row>80</xdr:row>
      <xdr:rowOff>142875</xdr:rowOff>
    </xdr:from>
    <xdr:to>
      <xdr:col>0</xdr:col>
      <xdr:colOff>1962150</xdr:colOff>
      <xdr:row>80</xdr:row>
      <xdr:rowOff>2581275</xdr:rowOff>
    </xdr:to>
    <xdr:pic>
      <xdr:nvPicPr>
        <xdr:cNvPr id="57" name="811/1_NFC.jpg">
          <a:extLst>
            <a:ext uri="{FF2B5EF4-FFF2-40B4-BE49-F238E27FC236}">
              <a16:creationId xmlns:a16="http://schemas.microsoft.com/office/drawing/2014/main" xmlns="" id="{4AE806D7-B144-4F8D-9392-1F61276602DB}"/>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371475" y="91005025"/>
          <a:ext cx="1590675" cy="2438400"/>
        </a:xfrm>
        <a:prstGeom prst="rect">
          <a:avLst/>
        </a:prstGeom>
      </xdr:spPr>
    </xdr:pic>
    <xdr:clientData/>
  </xdr:twoCellAnchor>
  <xdr:twoCellAnchor>
    <xdr:from>
      <xdr:col>1</xdr:col>
      <xdr:colOff>209550</xdr:colOff>
      <xdr:row>80</xdr:row>
      <xdr:rowOff>238125</xdr:rowOff>
    </xdr:from>
    <xdr:to>
      <xdr:col>1</xdr:col>
      <xdr:colOff>2114550</xdr:colOff>
      <xdr:row>80</xdr:row>
      <xdr:rowOff>2486025</xdr:rowOff>
    </xdr:to>
    <xdr:pic>
      <xdr:nvPicPr>
        <xdr:cNvPr id="58" name="812/2.jpg">
          <a:extLst>
            <a:ext uri="{FF2B5EF4-FFF2-40B4-BE49-F238E27FC236}">
              <a16:creationId xmlns:a16="http://schemas.microsoft.com/office/drawing/2014/main" xmlns="" id="{64D4A9C7-914A-4915-81F0-AA3D2501F008}"/>
            </a:ext>
          </a:extLst>
        </xdr:cNvPr>
        <xdr:cNvPicPr>
          <a:picLocks noChangeAspect="1"/>
        </xdr:cNvPicPr>
      </xdr:nvPicPr>
      <xdr:blipFill>
        <a:blip xmlns:r="http://schemas.openxmlformats.org/officeDocument/2006/relationships" r:embed="rId54" cstate="print"/>
        <a:stretch>
          <a:fillRect/>
        </a:stretch>
      </xdr:blipFill>
      <xdr:spPr>
        <a:xfrm>
          <a:off x="2654300" y="91100275"/>
          <a:ext cx="1905000" cy="2247900"/>
        </a:xfrm>
        <a:prstGeom prst="rect">
          <a:avLst/>
        </a:prstGeom>
      </xdr:spPr>
    </xdr:pic>
    <xdr:clientData/>
  </xdr:twoCellAnchor>
  <xdr:twoCellAnchor>
    <xdr:from>
      <xdr:col>0</xdr:col>
      <xdr:colOff>342900</xdr:colOff>
      <xdr:row>82</xdr:row>
      <xdr:rowOff>209550</xdr:rowOff>
    </xdr:from>
    <xdr:to>
      <xdr:col>0</xdr:col>
      <xdr:colOff>1981200</xdr:colOff>
      <xdr:row>82</xdr:row>
      <xdr:rowOff>2505075</xdr:rowOff>
    </xdr:to>
    <xdr:pic>
      <xdr:nvPicPr>
        <xdr:cNvPr id="59" name="831/1.jpg">
          <a:extLst>
            <a:ext uri="{FF2B5EF4-FFF2-40B4-BE49-F238E27FC236}">
              <a16:creationId xmlns:a16="http://schemas.microsoft.com/office/drawing/2014/main" xmlns="" id="{C0B905EF-2A9B-4869-A998-89BEDFD28294}"/>
            </a:ext>
          </a:extLst>
        </xdr:cNvPr>
        <xdr:cNvPicPr>
          <a:picLocks noChangeAspect="1"/>
        </xdr:cNvPicPr>
      </xdr:nvPicPr>
      <xdr:blipFill>
        <a:blip xmlns:r="http://schemas.openxmlformats.org/officeDocument/2006/relationships" r:embed="rId55" cstate="print"/>
        <a:stretch>
          <a:fillRect/>
        </a:stretch>
      </xdr:blipFill>
      <xdr:spPr>
        <a:xfrm>
          <a:off x="342900" y="94170500"/>
          <a:ext cx="1638300" cy="2295525"/>
        </a:xfrm>
        <a:prstGeom prst="rect">
          <a:avLst/>
        </a:prstGeom>
      </xdr:spPr>
    </xdr:pic>
    <xdr:clientData/>
  </xdr:twoCellAnchor>
  <xdr:twoCellAnchor>
    <xdr:from>
      <xdr:col>1</xdr:col>
      <xdr:colOff>209550</xdr:colOff>
      <xdr:row>82</xdr:row>
      <xdr:rowOff>257175</xdr:rowOff>
    </xdr:from>
    <xdr:to>
      <xdr:col>1</xdr:col>
      <xdr:colOff>2114550</xdr:colOff>
      <xdr:row>82</xdr:row>
      <xdr:rowOff>2457450</xdr:rowOff>
    </xdr:to>
    <xdr:pic>
      <xdr:nvPicPr>
        <xdr:cNvPr id="60" name="832/2.jpg">
          <a:extLst>
            <a:ext uri="{FF2B5EF4-FFF2-40B4-BE49-F238E27FC236}">
              <a16:creationId xmlns:a16="http://schemas.microsoft.com/office/drawing/2014/main" xmlns="" id="{6B7AF9B0-EF54-4968-B6BC-852110E58F41}"/>
            </a:ext>
          </a:extLst>
        </xdr:cNvPr>
        <xdr:cNvPicPr>
          <a:picLocks noChangeAspect="1"/>
        </xdr:cNvPicPr>
      </xdr:nvPicPr>
      <xdr:blipFill>
        <a:blip xmlns:r="http://schemas.openxmlformats.org/officeDocument/2006/relationships" r:embed="rId56" cstate="print"/>
        <a:stretch>
          <a:fillRect/>
        </a:stretch>
      </xdr:blipFill>
      <xdr:spPr>
        <a:xfrm>
          <a:off x="2654300" y="94218125"/>
          <a:ext cx="1905000" cy="2200275"/>
        </a:xfrm>
        <a:prstGeom prst="rect">
          <a:avLst/>
        </a:prstGeom>
      </xdr:spPr>
    </xdr:pic>
    <xdr:clientData/>
  </xdr:twoCellAnchor>
  <xdr:twoCellAnchor>
    <xdr:from>
      <xdr:col>0</xdr:col>
      <xdr:colOff>333375</xdr:colOff>
      <xdr:row>84</xdr:row>
      <xdr:rowOff>142875</xdr:rowOff>
    </xdr:from>
    <xdr:to>
      <xdr:col>0</xdr:col>
      <xdr:colOff>2000250</xdr:colOff>
      <xdr:row>84</xdr:row>
      <xdr:rowOff>2581275</xdr:rowOff>
    </xdr:to>
    <xdr:pic>
      <xdr:nvPicPr>
        <xdr:cNvPr id="61" name="851/1.jpg">
          <a:extLst>
            <a:ext uri="{FF2B5EF4-FFF2-40B4-BE49-F238E27FC236}">
              <a16:creationId xmlns:a16="http://schemas.microsoft.com/office/drawing/2014/main" xmlns="" id="{999A047F-9DF3-4170-B2FA-6BA5DA4B4BFB}"/>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333375" y="97202625"/>
          <a:ext cx="1666875" cy="2438400"/>
        </a:xfrm>
        <a:prstGeom prst="rect">
          <a:avLst/>
        </a:prstGeom>
      </xdr:spPr>
    </xdr:pic>
    <xdr:clientData/>
  </xdr:twoCellAnchor>
  <xdr:twoCellAnchor>
    <xdr:from>
      <xdr:col>1</xdr:col>
      <xdr:colOff>447675</xdr:colOff>
      <xdr:row>84</xdr:row>
      <xdr:rowOff>142875</xdr:rowOff>
    </xdr:from>
    <xdr:to>
      <xdr:col>1</xdr:col>
      <xdr:colOff>1885950</xdr:colOff>
      <xdr:row>84</xdr:row>
      <xdr:rowOff>2581275</xdr:rowOff>
    </xdr:to>
    <xdr:pic>
      <xdr:nvPicPr>
        <xdr:cNvPr id="62" name="852/2.jpg">
          <a:extLst>
            <a:ext uri="{FF2B5EF4-FFF2-40B4-BE49-F238E27FC236}">
              <a16:creationId xmlns:a16="http://schemas.microsoft.com/office/drawing/2014/main" xmlns="" id="{1ED077FB-47A1-4578-A3FE-E64EC0B83E04}"/>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892425" y="97202625"/>
          <a:ext cx="1438275" cy="2438400"/>
        </a:xfrm>
        <a:prstGeom prst="rect">
          <a:avLst/>
        </a:prstGeom>
      </xdr:spPr>
    </xdr:pic>
    <xdr:clientData/>
  </xdr:twoCellAnchor>
  <xdr:twoCellAnchor>
    <xdr:from>
      <xdr:col>0</xdr:col>
      <xdr:colOff>209550</xdr:colOff>
      <xdr:row>86</xdr:row>
      <xdr:rowOff>561975</xdr:rowOff>
    </xdr:from>
    <xdr:to>
      <xdr:col>0</xdr:col>
      <xdr:colOff>2114550</xdr:colOff>
      <xdr:row>86</xdr:row>
      <xdr:rowOff>2162175</xdr:rowOff>
    </xdr:to>
    <xdr:pic>
      <xdr:nvPicPr>
        <xdr:cNvPr id="63" name="871/1.jpg">
          <a:extLst>
            <a:ext uri="{FF2B5EF4-FFF2-40B4-BE49-F238E27FC236}">
              <a16:creationId xmlns:a16="http://schemas.microsoft.com/office/drawing/2014/main" xmlns="" id="{CEC4D383-69DA-45A9-82E8-BC4D3B9E9431}"/>
            </a:ext>
          </a:extLst>
        </xdr:cNvPr>
        <xdr:cNvPicPr>
          <a:picLocks noChangeAspect="1"/>
        </xdr:cNvPicPr>
      </xdr:nvPicPr>
      <xdr:blipFill>
        <a:blip xmlns:r="http://schemas.openxmlformats.org/officeDocument/2006/relationships" r:embed="rId59" cstate="print"/>
        <a:stretch>
          <a:fillRect/>
        </a:stretch>
      </xdr:blipFill>
      <xdr:spPr>
        <a:xfrm>
          <a:off x="209550" y="100904675"/>
          <a:ext cx="1905000" cy="1600200"/>
        </a:xfrm>
        <a:prstGeom prst="rect">
          <a:avLst/>
        </a:prstGeom>
      </xdr:spPr>
    </xdr:pic>
    <xdr:clientData/>
  </xdr:twoCellAnchor>
  <xdr:twoCellAnchor>
    <xdr:from>
      <xdr:col>0</xdr:col>
      <xdr:colOff>276225</xdr:colOff>
      <xdr:row>88</xdr:row>
      <xdr:rowOff>142875</xdr:rowOff>
    </xdr:from>
    <xdr:to>
      <xdr:col>0</xdr:col>
      <xdr:colOff>2047875</xdr:colOff>
      <xdr:row>88</xdr:row>
      <xdr:rowOff>2581275</xdr:rowOff>
    </xdr:to>
    <xdr:pic>
      <xdr:nvPicPr>
        <xdr:cNvPr id="64" name="891/1.jpg">
          <a:extLst>
            <a:ext uri="{FF2B5EF4-FFF2-40B4-BE49-F238E27FC236}">
              <a16:creationId xmlns:a16="http://schemas.microsoft.com/office/drawing/2014/main" xmlns="" id="{A019F6F4-D6F8-4AF1-8293-CC7578930F0B}"/>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276225" y="103584375"/>
          <a:ext cx="1771650" cy="2438400"/>
        </a:xfrm>
        <a:prstGeom prst="rect">
          <a:avLst/>
        </a:prstGeom>
      </xdr:spPr>
    </xdr:pic>
    <xdr:clientData/>
  </xdr:twoCellAnchor>
  <xdr:twoCellAnchor>
    <xdr:from>
      <xdr:col>0</xdr:col>
      <xdr:colOff>247650</xdr:colOff>
      <xdr:row>90</xdr:row>
      <xdr:rowOff>142875</xdr:rowOff>
    </xdr:from>
    <xdr:to>
      <xdr:col>0</xdr:col>
      <xdr:colOff>2085975</xdr:colOff>
      <xdr:row>90</xdr:row>
      <xdr:rowOff>2581275</xdr:rowOff>
    </xdr:to>
    <xdr:pic>
      <xdr:nvPicPr>
        <xdr:cNvPr id="65" name="911/1.jpg">
          <a:extLst>
            <a:ext uri="{FF2B5EF4-FFF2-40B4-BE49-F238E27FC236}">
              <a16:creationId xmlns:a16="http://schemas.microsoft.com/office/drawing/2014/main" xmlns="" id="{0C52D5F6-408F-4D00-9713-2ECD5CA7E7B5}"/>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47650" y="106683175"/>
          <a:ext cx="1838325" cy="2438400"/>
        </a:xfrm>
        <a:prstGeom prst="rect">
          <a:avLst/>
        </a:prstGeom>
      </xdr:spPr>
    </xdr:pic>
    <xdr:clientData/>
  </xdr:twoCellAnchor>
  <xdr:twoCellAnchor>
    <xdr:from>
      <xdr:col>0</xdr:col>
      <xdr:colOff>361950</xdr:colOff>
      <xdr:row>92</xdr:row>
      <xdr:rowOff>142875</xdr:rowOff>
    </xdr:from>
    <xdr:to>
      <xdr:col>0</xdr:col>
      <xdr:colOff>1962150</xdr:colOff>
      <xdr:row>92</xdr:row>
      <xdr:rowOff>2581275</xdr:rowOff>
    </xdr:to>
    <xdr:pic>
      <xdr:nvPicPr>
        <xdr:cNvPr id="66" name="931/1_NFC.jpg">
          <a:extLst>
            <a:ext uri="{FF2B5EF4-FFF2-40B4-BE49-F238E27FC236}">
              <a16:creationId xmlns:a16="http://schemas.microsoft.com/office/drawing/2014/main" xmlns="" id="{12147075-6B3B-4619-83FA-7C4378F8487B}"/>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361950" y="109781975"/>
          <a:ext cx="1600200" cy="2438400"/>
        </a:xfrm>
        <a:prstGeom prst="rect">
          <a:avLst/>
        </a:prstGeom>
      </xdr:spPr>
    </xdr:pic>
    <xdr:clientData/>
  </xdr:twoCellAnchor>
  <xdr:twoCellAnchor>
    <xdr:from>
      <xdr:col>0</xdr:col>
      <xdr:colOff>209550</xdr:colOff>
      <xdr:row>94</xdr:row>
      <xdr:rowOff>276225</xdr:rowOff>
    </xdr:from>
    <xdr:to>
      <xdr:col>0</xdr:col>
      <xdr:colOff>2114550</xdr:colOff>
      <xdr:row>94</xdr:row>
      <xdr:rowOff>2438400</xdr:rowOff>
    </xdr:to>
    <xdr:pic>
      <xdr:nvPicPr>
        <xdr:cNvPr id="67" name="951/1_NFC.jpg">
          <a:extLst>
            <a:ext uri="{FF2B5EF4-FFF2-40B4-BE49-F238E27FC236}">
              <a16:creationId xmlns:a16="http://schemas.microsoft.com/office/drawing/2014/main" xmlns="" id="{3F0E91B5-80C7-4E8E-A039-A74957A57F2C}"/>
            </a:ext>
          </a:extLst>
        </xdr:cNvPr>
        <xdr:cNvPicPr>
          <a:picLocks noChangeAspect="1"/>
        </xdr:cNvPicPr>
      </xdr:nvPicPr>
      <xdr:blipFill>
        <a:blip xmlns:r="http://schemas.openxmlformats.org/officeDocument/2006/relationships" r:embed="rId63" cstate="print"/>
        <a:stretch>
          <a:fillRect/>
        </a:stretch>
      </xdr:blipFill>
      <xdr:spPr>
        <a:xfrm>
          <a:off x="209550" y="113014125"/>
          <a:ext cx="1905000" cy="2162175"/>
        </a:xfrm>
        <a:prstGeom prst="rect">
          <a:avLst/>
        </a:prstGeom>
      </xdr:spPr>
    </xdr:pic>
    <xdr:clientData/>
  </xdr:twoCellAnchor>
  <xdr:twoCellAnchor>
    <xdr:from>
      <xdr:col>0</xdr:col>
      <xdr:colOff>209550</xdr:colOff>
      <xdr:row>96</xdr:row>
      <xdr:rowOff>276225</xdr:rowOff>
    </xdr:from>
    <xdr:to>
      <xdr:col>0</xdr:col>
      <xdr:colOff>2114550</xdr:colOff>
      <xdr:row>96</xdr:row>
      <xdr:rowOff>2438400</xdr:rowOff>
    </xdr:to>
    <xdr:pic>
      <xdr:nvPicPr>
        <xdr:cNvPr id="68" name="971/1_NFC.jpg">
          <a:extLst>
            <a:ext uri="{FF2B5EF4-FFF2-40B4-BE49-F238E27FC236}">
              <a16:creationId xmlns:a16="http://schemas.microsoft.com/office/drawing/2014/main" xmlns="" id="{C4A12BDC-758E-4C61-BB1D-3DB4ACCEA90D}"/>
            </a:ext>
          </a:extLst>
        </xdr:cNvPr>
        <xdr:cNvPicPr>
          <a:picLocks noChangeAspect="1"/>
        </xdr:cNvPicPr>
      </xdr:nvPicPr>
      <xdr:blipFill>
        <a:blip xmlns:r="http://schemas.openxmlformats.org/officeDocument/2006/relationships" r:embed="rId63" cstate="print"/>
        <a:stretch>
          <a:fillRect/>
        </a:stretch>
      </xdr:blipFill>
      <xdr:spPr>
        <a:xfrm>
          <a:off x="209550" y="116112925"/>
          <a:ext cx="1905000" cy="2162175"/>
        </a:xfrm>
        <a:prstGeom prst="rect">
          <a:avLst/>
        </a:prstGeom>
      </xdr:spPr>
    </xdr:pic>
    <xdr:clientData/>
  </xdr:twoCellAnchor>
  <xdr:twoCellAnchor>
    <xdr:from>
      <xdr:col>0</xdr:col>
      <xdr:colOff>304800</xdr:colOff>
      <xdr:row>98</xdr:row>
      <xdr:rowOff>142875</xdr:rowOff>
    </xdr:from>
    <xdr:to>
      <xdr:col>0</xdr:col>
      <xdr:colOff>2019300</xdr:colOff>
      <xdr:row>98</xdr:row>
      <xdr:rowOff>2581275</xdr:rowOff>
    </xdr:to>
    <xdr:pic>
      <xdr:nvPicPr>
        <xdr:cNvPr id="69" name="991/1.jpg">
          <a:extLst>
            <a:ext uri="{FF2B5EF4-FFF2-40B4-BE49-F238E27FC236}">
              <a16:creationId xmlns:a16="http://schemas.microsoft.com/office/drawing/2014/main" xmlns="" id="{0197F249-ED00-4F56-842F-96CE92D9E9FB}"/>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304800" y="119078375"/>
          <a:ext cx="1714500" cy="2438400"/>
        </a:xfrm>
        <a:prstGeom prst="rect">
          <a:avLst/>
        </a:prstGeom>
      </xdr:spPr>
    </xdr:pic>
    <xdr:clientData/>
  </xdr:twoCellAnchor>
  <xdr:twoCellAnchor>
    <xdr:from>
      <xdr:col>1</xdr:col>
      <xdr:colOff>209550</xdr:colOff>
      <xdr:row>98</xdr:row>
      <xdr:rowOff>152400</xdr:rowOff>
    </xdr:from>
    <xdr:to>
      <xdr:col>1</xdr:col>
      <xdr:colOff>2114550</xdr:colOff>
      <xdr:row>98</xdr:row>
      <xdr:rowOff>2571750</xdr:rowOff>
    </xdr:to>
    <xdr:pic>
      <xdr:nvPicPr>
        <xdr:cNvPr id="70" name="992/2.jpg">
          <a:extLst>
            <a:ext uri="{FF2B5EF4-FFF2-40B4-BE49-F238E27FC236}">
              <a16:creationId xmlns:a16="http://schemas.microsoft.com/office/drawing/2014/main" xmlns="" id="{41EC3E1A-BB01-4FA0-9933-5E8B45DC595C}"/>
            </a:ext>
          </a:extLst>
        </xdr:cNvPr>
        <xdr:cNvPicPr>
          <a:picLocks noChangeAspect="1"/>
        </xdr:cNvPicPr>
      </xdr:nvPicPr>
      <xdr:blipFill>
        <a:blip xmlns:r="http://schemas.openxmlformats.org/officeDocument/2006/relationships" r:embed="rId65" cstate="print"/>
        <a:stretch>
          <a:fillRect/>
        </a:stretch>
      </xdr:blipFill>
      <xdr:spPr>
        <a:xfrm>
          <a:off x="2654300" y="119087900"/>
          <a:ext cx="1905000" cy="2419350"/>
        </a:xfrm>
        <a:prstGeom prst="rect">
          <a:avLst/>
        </a:prstGeom>
      </xdr:spPr>
    </xdr:pic>
    <xdr:clientData/>
  </xdr:twoCellAnchor>
  <xdr:twoCellAnchor>
    <xdr:from>
      <xdr:col>0</xdr:col>
      <xdr:colOff>276225</xdr:colOff>
      <xdr:row>100</xdr:row>
      <xdr:rowOff>142875</xdr:rowOff>
    </xdr:from>
    <xdr:to>
      <xdr:col>0</xdr:col>
      <xdr:colOff>2057400</xdr:colOff>
      <xdr:row>100</xdr:row>
      <xdr:rowOff>2581275</xdr:rowOff>
    </xdr:to>
    <xdr:pic>
      <xdr:nvPicPr>
        <xdr:cNvPr id="71" name="1011/1.jpg">
          <a:extLst>
            <a:ext uri="{FF2B5EF4-FFF2-40B4-BE49-F238E27FC236}">
              <a16:creationId xmlns:a16="http://schemas.microsoft.com/office/drawing/2014/main" xmlns="" id="{488E6E16-E159-4C24-9E43-EFC34D1CC6D4}"/>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276225" y="122177175"/>
          <a:ext cx="1781175" cy="2438400"/>
        </a:xfrm>
        <a:prstGeom prst="rect">
          <a:avLst/>
        </a:prstGeom>
      </xdr:spPr>
    </xdr:pic>
    <xdr:clientData/>
  </xdr:twoCellAnchor>
  <xdr:twoCellAnchor>
    <xdr:from>
      <xdr:col>0</xdr:col>
      <xdr:colOff>428625</xdr:colOff>
      <xdr:row>102</xdr:row>
      <xdr:rowOff>228600</xdr:rowOff>
    </xdr:from>
    <xdr:to>
      <xdr:col>0</xdr:col>
      <xdr:colOff>1905000</xdr:colOff>
      <xdr:row>102</xdr:row>
      <xdr:rowOff>2486025</xdr:rowOff>
    </xdr:to>
    <xdr:pic>
      <xdr:nvPicPr>
        <xdr:cNvPr id="72" name="1031/1_NFC.jpg">
          <a:extLst>
            <a:ext uri="{FF2B5EF4-FFF2-40B4-BE49-F238E27FC236}">
              <a16:creationId xmlns:a16="http://schemas.microsoft.com/office/drawing/2014/main" xmlns="" id="{AD7C2CC8-49F6-4112-AB06-E983DA2BF28D}"/>
            </a:ext>
          </a:extLst>
        </xdr:cNvPr>
        <xdr:cNvPicPr>
          <a:picLocks noChangeAspect="1"/>
        </xdr:cNvPicPr>
      </xdr:nvPicPr>
      <xdr:blipFill>
        <a:blip xmlns:r="http://schemas.openxmlformats.org/officeDocument/2006/relationships" r:embed="rId67" cstate="print"/>
        <a:stretch>
          <a:fillRect/>
        </a:stretch>
      </xdr:blipFill>
      <xdr:spPr>
        <a:xfrm>
          <a:off x="428625" y="125177550"/>
          <a:ext cx="1476375" cy="2257425"/>
        </a:xfrm>
        <a:prstGeom prst="rect">
          <a:avLst/>
        </a:prstGeom>
      </xdr:spPr>
    </xdr:pic>
    <xdr:clientData/>
  </xdr:twoCellAnchor>
  <xdr:twoCellAnchor>
    <xdr:from>
      <xdr:col>0</xdr:col>
      <xdr:colOff>295275</xdr:colOff>
      <xdr:row>104</xdr:row>
      <xdr:rowOff>142875</xdr:rowOff>
    </xdr:from>
    <xdr:to>
      <xdr:col>0</xdr:col>
      <xdr:colOff>2028825</xdr:colOff>
      <xdr:row>104</xdr:row>
      <xdr:rowOff>2581275</xdr:rowOff>
    </xdr:to>
    <xdr:pic>
      <xdr:nvPicPr>
        <xdr:cNvPr id="73" name="1051/1_OFS.jpg">
          <a:extLst>
            <a:ext uri="{FF2B5EF4-FFF2-40B4-BE49-F238E27FC236}">
              <a16:creationId xmlns:a16="http://schemas.microsoft.com/office/drawing/2014/main" xmlns="" id="{81F77DC9-F08B-45EB-9ACB-1A1C6CAB450C}"/>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295275" y="128006475"/>
          <a:ext cx="1733550" cy="2438400"/>
        </a:xfrm>
        <a:prstGeom prst="rect">
          <a:avLst/>
        </a:prstGeom>
      </xdr:spPr>
    </xdr:pic>
    <xdr:clientData/>
  </xdr:twoCellAnchor>
  <xdr:twoCellAnchor>
    <xdr:from>
      <xdr:col>0</xdr:col>
      <xdr:colOff>285750</xdr:colOff>
      <xdr:row>106</xdr:row>
      <xdr:rowOff>142875</xdr:rowOff>
    </xdr:from>
    <xdr:to>
      <xdr:col>0</xdr:col>
      <xdr:colOff>2038350</xdr:colOff>
      <xdr:row>106</xdr:row>
      <xdr:rowOff>2581275</xdr:rowOff>
    </xdr:to>
    <xdr:pic>
      <xdr:nvPicPr>
        <xdr:cNvPr id="74" name="1071/1_NFC.jpg">
          <a:extLst>
            <a:ext uri="{FF2B5EF4-FFF2-40B4-BE49-F238E27FC236}">
              <a16:creationId xmlns:a16="http://schemas.microsoft.com/office/drawing/2014/main" xmlns="" id="{81DB03DA-9469-457A-88D1-4C120C0D269E}"/>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285750" y="131105275"/>
          <a:ext cx="1752600" cy="2438400"/>
        </a:xfrm>
        <a:prstGeom prst="rect">
          <a:avLst/>
        </a:prstGeom>
      </xdr:spPr>
    </xdr:pic>
    <xdr:clientData/>
  </xdr:twoCellAnchor>
  <xdr:twoCellAnchor>
    <xdr:from>
      <xdr:col>0</xdr:col>
      <xdr:colOff>400050</xdr:colOff>
      <xdr:row>108</xdr:row>
      <xdr:rowOff>142875</xdr:rowOff>
    </xdr:from>
    <xdr:to>
      <xdr:col>0</xdr:col>
      <xdr:colOff>1933575</xdr:colOff>
      <xdr:row>108</xdr:row>
      <xdr:rowOff>2581275</xdr:rowOff>
    </xdr:to>
    <xdr:pic>
      <xdr:nvPicPr>
        <xdr:cNvPr id="75" name="1091/1.jpg">
          <a:extLst>
            <a:ext uri="{FF2B5EF4-FFF2-40B4-BE49-F238E27FC236}">
              <a16:creationId xmlns:a16="http://schemas.microsoft.com/office/drawing/2014/main" xmlns="" id="{9F37D3F0-923E-4452-AD87-A6F92A1A346F}"/>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400050" y="134204075"/>
          <a:ext cx="1533525" cy="2438400"/>
        </a:xfrm>
        <a:prstGeom prst="rect">
          <a:avLst/>
        </a:prstGeom>
      </xdr:spPr>
    </xdr:pic>
    <xdr:clientData/>
  </xdr:twoCellAnchor>
  <xdr:twoCellAnchor>
    <xdr:from>
      <xdr:col>0</xdr:col>
      <xdr:colOff>304800</xdr:colOff>
      <xdr:row>110</xdr:row>
      <xdr:rowOff>142875</xdr:rowOff>
    </xdr:from>
    <xdr:to>
      <xdr:col>0</xdr:col>
      <xdr:colOff>2019300</xdr:colOff>
      <xdr:row>110</xdr:row>
      <xdr:rowOff>2581275</xdr:rowOff>
    </xdr:to>
    <xdr:pic>
      <xdr:nvPicPr>
        <xdr:cNvPr id="76" name="1111/1.jpg">
          <a:extLst>
            <a:ext uri="{FF2B5EF4-FFF2-40B4-BE49-F238E27FC236}">
              <a16:creationId xmlns:a16="http://schemas.microsoft.com/office/drawing/2014/main" xmlns="" id="{C7724F60-FC52-4B85-90B7-386BAB9C5B32}"/>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304800" y="137302875"/>
          <a:ext cx="1714500" cy="2438400"/>
        </a:xfrm>
        <a:prstGeom prst="rect">
          <a:avLst/>
        </a:prstGeom>
      </xdr:spPr>
    </xdr:pic>
    <xdr:clientData/>
  </xdr:twoCellAnchor>
  <xdr:twoCellAnchor>
    <xdr:from>
      <xdr:col>1</xdr:col>
      <xdr:colOff>276225</xdr:colOff>
      <xdr:row>110</xdr:row>
      <xdr:rowOff>142875</xdr:rowOff>
    </xdr:from>
    <xdr:to>
      <xdr:col>1</xdr:col>
      <xdr:colOff>2047875</xdr:colOff>
      <xdr:row>110</xdr:row>
      <xdr:rowOff>2581275</xdr:rowOff>
    </xdr:to>
    <xdr:pic>
      <xdr:nvPicPr>
        <xdr:cNvPr id="77" name="1112/2.jpg">
          <a:extLst>
            <a:ext uri="{FF2B5EF4-FFF2-40B4-BE49-F238E27FC236}">
              <a16:creationId xmlns:a16="http://schemas.microsoft.com/office/drawing/2014/main" xmlns="" id="{F890394A-C035-48DA-83F5-64F65CD35595}"/>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2720975" y="137302875"/>
          <a:ext cx="1771650" cy="2438400"/>
        </a:xfrm>
        <a:prstGeom prst="rect">
          <a:avLst/>
        </a:prstGeom>
      </xdr:spPr>
    </xdr:pic>
    <xdr:clientData/>
  </xdr:twoCellAnchor>
  <xdr:twoCellAnchor>
    <xdr:from>
      <xdr:col>0</xdr:col>
      <xdr:colOff>209550</xdr:colOff>
      <xdr:row>114</xdr:row>
      <xdr:rowOff>352425</xdr:rowOff>
    </xdr:from>
    <xdr:to>
      <xdr:col>0</xdr:col>
      <xdr:colOff>2114550</xdr:colOff>
      <xdr:row>114</xdr:row>
      <xdr:rowOff>2371725</xdr:rowOff>
    </xdr:to>
    <xdr:pic>
      <xdr:nvPicPr>
        <xdr:cNvPr id="78" name="1151/1.jpg">
          <a:extLst>
            <a:ext uri="{FF2B5EF4-FFF2-40B4-BE49-F238E27FC236}">
              <a16:creationId xmlns:a16="http://schemas.microsoft.com/office/drawing/2014/main" xmlns="" id="{CA9641C4-87C0-4AED-8ACD-1A5215CFB0F3}"/>
            </a:ext>
          </a:extLst>
        </xdr:cNvPr>
        <xdr:cNvPicPr>
          <a:picLocks noChangeAspect="1"/>
        </xdr:cNvPicPr>
      </xdr:nvPicPr>
      <xdr:blipFill>
        <a:blip xmlns:r="http://schemas.openxmlformats.org/officeDocument/2006/relationships" r:embed="rId73" cstate="print"/>
        <a:stretch>
          <a:fillRect/>
        </a:stretch>
      </xdr:blipFill>
      <xdr:spPr>
        <a:xfrm>
          <a:off x="209550" y="144078325"/>
          <a:ext cx="1905000" cy="2019300"/>
        </a:xfrm>
        <a:prstGeom prst="rect">
          <a:avLst/>
        </a:prstGeom>
      </xdr:spPr>
    </xdr:pic>
    <xdr:clientData/>
  </xdr:twoCellAnchor>
  <xdr:twoCellAnchor>
    <xdr:from>
      <xdr:col>1</xdr:col>
      <xdr:colOff>209550</xdr:colOff>
      <xdr:row>114</xdr:row>
      <xdr:rowOff>257175</xdr:rowOff>
    </xdr:from>
    <xdr:to>
      <xdr:col>1</xdr:col>
      <xdr:colOff>2114550</xdr:colOff>
      <xdr:row>114</xdr:row>
      <xdr:rowOff>2466975</xdr:rowOff>
    </xdr:to>
    <xdr:pic>
      <xdr:nvPicPr>
        <xdr:cNvPr id="79" name="1152/2.jpg">
          <a:extLst>
            <a:ext uri="{FF2B5EF4-FFF2-40B4-BE49-F238E27FC236}">
              <a16:creationId xmlns:a16="http://schemas.microsoft.com/office/drawing/2014/main" xmlns="" id="{0B73A13E-EFC4-4FF9-9D8F-7537C9F8118F}"/>
            </a:ext>
          </a:extLst>
        </xdr:cNvPr>
        <xdr:cNvPicPr>
          <a:picLocks noChangeAspect="1"/>
        </xdr:cNvPicPr>
      </xdr:nvPicPr>
      <xdr:blipFill>
        <a:blip xmlns:r="http://schemas.openxmlformats.org/officeDocument/2006/relationships" r:embed="rId74" cstate="print"/>
        <a:stretch>
          <a:fillRect/>
        </a:stretch>
      </xdr:blipFill>
      <xdr:spPr>
        <a:xfrm>
          <a:off x="2654300" y="143983075"/>
          <a:ext cx="1905000" cy="2209800"/>
        </a:xfrm>
        <a:prstGeom prst="rect">
          <a:avLst/>
        </a:prstGeom>
      </xdr:spPr>
    </xdr:pic>
    <xdr:clientData/>
  </xdr:twoCellAnchor>
  <xdr:twoCellAnchor>
    <xdr:from>
      <xdr:col>0</xdr:col>
      <xdr:colOff>247650</xdr:colOff>
      <xdr:row>116</xdr:row>
      <xdr:rowOff>142875</xdr:rowOff>
    </xdr:from>
    <xdr:to>
      <xdr:col>0</xdr:col>
      <xdr:colOff>2076450</xdr:colOff>
      <xdr:row>116</xdr:row>
      <xdr:rowOff>2581275</xdr:rowOff>
    </xdr:to>
    <xdr:pic>
      <xdr:nvPicPr>
        <xdr:cNvPr id="80" name="1171/1_NFC.jpg">
          <a:extLst>
            <a:ext uri="{FF2B5EF4-FFF2-40B4-BE49-F238E27FC236}">
              <a16:creationId xmlns:a16="http://schemas.microsoft.com/office/drawing/2014/main" xmlns="" id="{EDA5FE95-DC9D-401F-8541-06CFB20AD031}"/>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247650" y="146967575"/>
          <a:ext cx="1828800" cy="2438400"/>
        </a:xfrm>
        <a:prstGeom prst="rect">
          <a:avLst/>
        </a:prstGeom>
      </xdr:spPr>
    </xdr:pic>
    <xdr:clientData/>
  </xdr:twoCellAnchor>
  <xdr:twoCellAnchor>
    <xdr:from>
      <xdr:col>1</xdr:col>
      <xdr:colOff>266700</xdr:colOff>
      <xdr:row>116</xdr:row>
      <xdr:rowOff>142875</xdr:rowOff>
    </xdr:from>
    <xdr:to>
      <xdr:col>1</xdr:col>
      <xdr:colOff>2057400</xdr:colOff>
      <xdr:row>116</xdr:row>
      <xdr:rowOff>2581275</xdr:rowOff>
    </xdr:to>
    <xdr:pic>
      <xdr:nvPicPr>
        <xdr:cNvPr id="81" name="1172/2.jpg">
          <a:extLst>
            <a:ext uri="{FF2B5EF4-FFF2-40B4-BE49-F238E27FC236}">
              <a16:creationId xmlns:a16="http://schemas.microsoft.com/office/drawing/2014/main" xmlns="" id="{A4AD1229-5896-433E-BCFB-86C7689F4832}"/>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2711450" y="146967575"/>
          <a:ext cx="1790700" cy="2438400"/>
        </a:xfrm>
        <a:prstGeom prst="rect">
          <a:avLst/>
        </a:prstGeom>
      </xdr:spPr>
    </xdr:pic>
    <xdr:clientData/>
  </xdr:twoCellAnchor>
  <xdr:twoCellAnchor>
    <xdr:from>
      <xdr:col>0</xdr:col>
      <xdr:colOff>266700</xdr:colOff>
      <xdr:row>118</xdr:row>
      <xdr:rowOff>142875</xdr:rowOff>
    </xdr:from>
    <xdr:to>
      <xdr:col>0</xdr:col>
      <xdr:colOff>2066925</xdr:colOff>
      <xdr:row>118</xdr:row>
      <xdr:rowOff>2581275</xdr:rowOff>
    </xdr:to>
    <xdr:pic>
      <xdr:nvPicPr>
        <xdr:cNvPr id="82" name="1191/1.jpg">
          <a:extLst>
            <a:ext uri="{FF2B5EF4-FFF2-40B4-BE49-F238E27FC236}">
              <a16:creationId xmlns:a16="http://schemas.microsoft.com/office/drawing/2014/main" xmlns="" id="{D96749D7-4D30-4D4D-9C0A-545BFE0B2132}"/>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66700" y="150066375"/>
          <a:ext cx="1800225" cy="2438400"/>
        </a:xfrm>
        <a:prstGeom prst="rect">
          <a:avLst/>
        </a:prstGeom>
      </xdr:spPr>
    </xdr:pic>
    <xdr:clientData/>
  </xdr:twoCellAnchor>
  <xdr:twoCellAnchor>
    <xdr:from>
      <xdr:col>0</xdr:col>
      <xdr:colOff>285750</xdr:colOff>
      <xdr:row>120</xdr:row>
      <xdr:rowOff>142875</xdr:rowOff>
    </xdr:from>
    <xdr:to>
      <xdr:col>0</xdr:col>
      <xdr:colOff>2038350</xdr:colOff>
      <xdr:row>120</xdr:row>
      <xdr:rowOff>2581275</xdr:rowOff>
    </xdr:to>
    <xdr:pic>
      <xdr:nvPicPr>
        <xdr:cNvPr id="83" name="1211/1.jpg">
          <a:extLst>
            <a:ext uri="{FF2B5EF4-FFF2-40B4-BE49-F238E27FC236}">
              <a16:creationId xmlns:a16="http://schemas.microsoft.com/office/drawing/2014/main" xmlns="" id="{30A9BA98-6A26-4BCB-931E-7A9AE02CED37}"/>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285750" y="152981025"/>
          <a:ext cx="1752600" cy="2438400"/>
        </a:xfrm>
        <a:prstGeom prst="rect">
          <a:avLst/>
        </a:prstGeom>
      </xdr:spPr>
    </xdr:pic>
    <xdr:clientData/>
  </xdr:twoCellAnchor>
  <xdr:twoCellAnchor>
    <xdr:from>
      <xdr:col>0</xdr:col>
      <xdr:colOff>523875</xdr:colOff>
      <xdr:row>122</xdr:row>
      <xdr:rowOff>142875</xdr:rowOff>
    </xdr:from>
    <xdr:to>
      <xdr:col>0</xdr:col>
      <xdr:colOff>1809750</xdr:colOff>
      <xdr:row>122</xdr:row>
      <xdr:rowOff>2581275</xdr:rowOff>
    </xdr:to>
    <xdr:pic>
      <xdr:nvPicPr>
        <xdr:cNvPr id="84" name="1231/1.jpg">
          <a:extLst>
            <a:ext uri="{FF2B5EF4-FFF2-40B4-BE49-F238E27FC236}">
              <a16:creationId xmlns:a16="http://schemas.microsoft.com/office/drawing/2014/main" xmlns="" id="{7F0FA3F5-B7D3-403A-A6CE-7A154695263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523875" y="156263975"/>
          <a:ext cx="1285875" cy="2438400"/>
        </a:xfrm>
        <a:prstGeom prst="rect">
          <a:avLst/>
        </a:prstGeom>
      </xdr:spPr>
    </xdr:pic>
    <xdr:clientData/>
  </xdr:twoCellAnchor>
  <xdr:twoCellAnchor>
    <xdr:from>
      <xdr:col>0</xdr:col>
      <xdr:colOff>361950</xdr:colOff>
      <xdr:row>124</xdr:row>
      <xdr:rowOff>257175</xdr:rowOff>
    </xdr:from>
    <xdr:to>
      <xdr:col>0</xdr:col>
      <xdr:colOff>1962150</xdr:colOff>
      <xdr:row>124</xdr:row>
      <xdr:rowOff>2457450</xdr:rowOff>
    </xdr:to>
    <xdr:pic>
      <xdr:nvPicPr>
        <xdr:cNvPr id="85" name="1251/1.jpg">
          <a:extLst>
            <a:ext uri="{FF2B5EF4-FFF2-40B4-BE49-F238E27FC236}">
              <a16:creationId xmlns:a16="http://schemas.microsoft.com/office/drawing/2014/main" xmlns="" id="{D4A05EA0-023E-465B-82E1-5DFFBF98F59B}"/>
            </a:ext>
          </a:extLst>
        </xdr:cNvPr>
        <xdr:cNvPicPr>
          <a:picLocks noChangeAspect="1"/>
        </xdr:cNvPicPr>
      </xdr:nvPicPr>
      <xdr:blipFill>
        <a:blip xmlns:r="http://schemas.openxmlformats.org/officeDocument/2006/relationships" r:embed="rId80" cstate="print"/>
        <a:stretch>
          <a:fillRect/>
        </a:stretch>
      </xdr:blipFill>
      <xdr:spPr>
        <a:xfrm>
          <a:off x="361950" y="159477075"/>
          <a:ext cx="1600200" cy="2200275"/>
        </a:xfrm>
        <a:prstGeom prst="rect">
          <a:avLst/>
        </a:prstGeom>
      </xdr:spPr>
    </xdr:pic>
    <xdr:clientData/>
  </xdr:twoCellAnchor>
  <xdr:twoCellAnchor>
    <xdr:from>
      <xdr:col>1</xdr:col>
      <xdr:colOff>381000</xdr:colOff>
      <xdr:row>124</xdr:row>
      <xdr:rowOff>276225</xdr:rowOff>
    </xdr:from>
    <xdr:to>
      <xdr:col>1</xdr:col>
      <xdr:colOff>1952625</xdr:colOff>
      <xdr:row>124</xdr:row>
      <xdr:rowOff>2438400</xdr:rowOff>
    </xdr:to>
    <xdr:pic>
      <xdr:nvPicPr>
        <xdr:cNvPr id="86" name="1252/2.jpg">
          <a:extLst>
            <a:ext uri="{FF2B5EF4-FFF2-40B4-BE49-F238E27FC236}">
              <a16:creationId xmlns:a16="http://schemas.microsoft.com/office/drawing/2014/main" xmlns="" id="{67AEB6E4-F6A3-49BC-837E-3CFE66CC0EE7}"/>
            </a:ext>
          </a:extLst>
        </xdr:cNvPr>
        <xdr:cNvPicPr>
          <a:picLocks noChangeAspect="1"/>
        </xdr:cNvPicPr>
      </xdr:nvPicPr>
      <xdr:blipFill>
        <a:blip xmlns:r="http://schemas.openxmlformats.org/officeDocument/2006/relationships" r:embed="rId81" cstate="print"/>
        <a:stretch>
          <a:fillRect/>
        </a:stretch>
      </xdr:blipFill>
      <xdr:spPr>
        <a:xfrm>
          <a:off x="2825750" y="159496125"/>
          <a:ext cx="1571625" cy="2162175"/>
        </a:xfrm>
        <a:prstGeom prst="rect">
          <a:avLst/>
        </a:prstGeom>
      </xdr:spPr>
    </xdr:pic>
    <xdr:clientData/>
  </xdr:twoCellAnchor>
  <xdr:twoCellAnchor>
    <xdr:from>
      <xdr:col>0</xdr:col>
      <xdr:colOff>209550</xdr:colOff>
      <xdr:row>126</xdr:row>
      <xdr:rowOff>219075</xdr:rowOff>
    </xdr:from>
    <xdr:to>
      <xdr:col>0</xdr:col>
      <xdr:colOff>2114550</xdr:colOff>
      <xdr:row>126</xdr:row>
      <xdr:rowOff>2505075</xdr:rowOff>
    </xdr:to>
    <xdr:pic>
      <xdr:nvPicPr>
        <xdr:cNvPr id="87" name="1271/1.jpg">
          <a:extLst>
            <a:ext uri="{FF2B5EF4-FFF2-40B4-BE49-F238E27FC236}">
              <a16:creationId xmlns:a16="http://schemas.microsoft.com/office/drawing/2014/main" xmlns="" id="{51B6505F-76A8-43CA-9D3F-B793C115B26E}"/>
            </a:ext>
          </a:extLst>
        </xdr:cNvPr>
        <xdr:cNvPicPr>
          <a:picLocks noChangeAspect="1"/>
        </xdr:cNvPicPr>
      </xdr:nvPicPr>
      <xdr:blipFill>
        <a:blip xmlns:r="http://schemas.openxmlformats.org/officeDocument/2006/relationships" r:embed="rId82" cstate="print"/>
        <a:stretch>
          <a:fillRect/>
        </a:stretch>
      </xdr:blipFill>
      <xdr:spPr>
        <a:xfrm>
          <a:off x="209550" y="162537775"/>
          <a:ext cx="1905000" cy="2286000"/>
        </a:xfrm>
        <a:prstGeom prst="rect">
          <a:avLst/>
        </a:prstGeom>
      </xdr:spPr>
    </xdr:pic>
    <xdr:clientData/>
  </xdr:twoCellAnchor>
  <xdr:twoCellAnchor>
    <xdr:from>
      <xdr:col>1</xdr:col>
      <xdr:colOff>209550</xdr:colOff>
      <xdr:row>126</xdr:row>
      <xdr:rowOff>209550</xdr:rowOff>
    </xdr:from>
    <xdr:to>
      <xdr:col>1</xdr:col>
      <xdr:colOff>2114550</xdr:colOff>
      <xdr:row>126</xdr:row>
      <xdr:rowOff>2505075</xdr:rowOff>
    </xdr:to>
    <xdr:pic>
      <xdr:nvPicPr>
        <xdr:cNvPr id="88" name="1272/2.jpg">
          <a:extLst>
            <a:ext uri="{FF2B5EF4-FFF2-40B4-BE49-F238E27FC236}">
              <a16:creationId xmlns:a16="http://schemas.microsoft.com/office/drawing/2014/main" xmlns="" id="{2833E19C-A0C9-4211-A33E-417D52AAA25C}"/>
            </a:ext>
          </a:extLst>
        </xdr:cNvPr>
        <xdr:cNvPicPr>
          <a:picLocks noChangeAspect="1"/>
        </xdr:cNvPicPr>
      </xdr:nvPicPr>
      <xdr:blipFill>
        <a:blip xmlns:r="http://schemas.openxmlformats.org/officeDocument/2006/relationships" r:embed="rId83" cstate="print"/>
        <a:stretch>
          <a:fillRect/>
        </a:stretch>
      </xdr:blipFill>
      <xdr:spPr>
        <a:xfrm>
          <a:off x="2654300" y="162528250"/>
          <a:ext cx="1905000" cy="2295525"/>
        </a:xfrm>
        <a:prstGeom prst="rect">
          <a:avLst/>
        </a:prstGeom>
      </xdr:spPr>
    </xdr:pic>
    <xdr:clientData/>
  </xdr:twoCellAnchor>
  <xdr:twoCellAnchor>
    <xdr:from>
      <xdr:col>2</xdr:col>
      <xdr:colOff>209550</xdr:colOff>
      <xdr:row>126</xdr:row>
      <xdr:rowOff>219075</xdr:rowOff>
    </xdr:from>
    <xdr:to>
      <xdr:col>2</xdr:col>
      <xdr:colOff>2114550</xdr:colOff>
      <xdr:row>126</xdr:row>
      <xdr:rowOff>2505075</xdr:rowOff>
    </xdr:to>
    <xdr:pic>
      <xdr:nvPicPr>
        <xdr:cNvPr id="89" name="1273/3.jpg">
          <a:extLst>
            <a:ext uri="{FF2B5EF4-FFF2-40B4-BE49-F238E27FC236}">
              <a16:creationId xmlns:a16="http://schemas.microsoft.com/office/drawing/2014/main" xmlns="" id="{006FEFEC-98A7-48B1-B7DF-502BAB1BB339}"/>
            </a:ext>
          </a:extLst>
        </xdr:cNvPr>
        <xdr:cNvPicPr>
          <a:picLocks noChangeAspect="1"/>
        </xdr:cNvPicPr>
      </xdr:nvPicPr>
      <xdr:blipFill>
        <a:blip xmlns:r="http://schemas.openxmlformats.org/officeDocument/2006/relationships" r:embed="rId84" cstate="print"/>
        <a:stretch>
          <a:fillRect/>
        </a:stretch>
      </xdr:blipFill>
      <xdr:spPr>
        <a:xfrm>
          <a:off x="5099050" y="162537775"/>
          <a:ext cx="1905000" cy="2286000"/>
        </a:xfrm>
        <a:prstGeom prst="rect">
          <a:avLst/>
        </a:prstGeom>
      </xdr:spPr>
    </xdr:pic>
    <xdr:clientData/>
  </xdr:twoCellAnchor>
  <xdr:twoCellAnchor>
    <xdr:from>
      <xdr:col>0</xdr:col>
      <xdr:colOff>209550</xdr:colOff>
      <xdr:row>128</xdr:row>
      <xdr:rowOff>161925</xdr:rowOff>
    </xdr:from>
    <xdr:to>
      <xdr:col>0</xdr:col>
      <xdr:colOff>2114550</xdr:colOff>
      <xdr:row>128</xdr:row>
      <xdr:rowOff>2562225</xdr:rowOff>
    </xdr:to>
    <xdr:pic>
      <xdr:nvPicPr>
        <xdr:cNvPr id="90" name="1291/1.jpg">
          <a:extLst>
            <a:ext uri="{FF2B5EF4-FFF2-40B4-BE49-F238E27FC236}">
              <a16:creationId xmlns:a16="http://schemas.microsoft.com/office/drawing/2014/main" xmlns="" id="{EDC1FE40-3D9A-419D-B90C-015BA84AD93A}"/>
            </a:ext>
          </a:extLst>
        </xdr:cNvPr>
        <xdr:cNvPicPr>
          <a:picLocks noChangeAspect="1"/>
        </xdr:cNvPicPr>
      </xdr:nvPicPr>
      <xdr:blipFill>
        <a:blip xmlns:r="http://schemas.openxmlformats.org/officeDocument/2006/relationships" r:embed="rId85" cstate="print"/>
        <a:stretch>
          <a:fillRect/>
        </a:stretch>
      </xdr:blipFill>
      <xdr:spPr>
        <a:xfrm>
          <a:off x="209550" y="165579425"/>
          <a:ext cx="1905000" cy="2400300"/>
        </a:xfrm>
        <a:prstGeom prst="rect">
          <a:avLst/>
        </a:prstGeom>
      </xdr:spPr>
    </xdr:pic>
    <xdr:clientData/>
  </xdr:twoCellAnchor>
  <xdr:twoCellAnchor>
    <xdr:from>
      <xdr:col>0</xdr:col>
      <xdr:colOff>342900</xdr:colOff>
      <xdr:row>130</xdr:row>
      <xdr:rowOff>142875</xdr:rowOff>
    </xdr:from>
    <xdr:to>
      <xdr:col>0</xdr:col>
      <xdr:colOff>1990725</xdr:colOff>
      <xdr:row>130</xdr:row>
      <xdr:rowOff>2581275</xdr:rowOff>
    </xdr:to>
    <xdr:pic>
      <xdr:nvPicPr>
        <xdr:cNvPr id="91" name="1311/1_NFC.jpg">
          <a:extLst>
            <a:ext uri="{FF2B5EF4-FFF2-40B4-BE49-F238E27FC236}">
              <a16:creationId xmlns:a16="http://schemas.microsoft.com/office/drawing/2014/main" xmlns="" id="{3A2B7C4F-020A-428F-8F05-F3F32E61AD42}"/>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342900" y="168659175"/>
          <a:ext cx="1647825" cy="2438400"/>
        </a:xfrm>
        <a:prstGeom prst="rect">
          <a:avLst/>
        </a:prstGeom>
      </xdr:spPr>
    </xdr:pic>
    <xdr:clientData/>
  </xdr:twoCellAnchor>
  <xdr:twoCellAnchor>
    <xdr:from>
      <xdr:col>0</xdr:col>
      <xdr:colOff>371475</xdr:colOff>
      <xdr:row>132</xdr:row>
      <xdr:rowOff>419100</xdr:rowOff>
    </xdr:from>
    <xdr:to>
      <xdr:col>0</xdr:col>
      <xdr:colOff>1962150</xdr:colOff>
      <xdr:row>132</xdr:row>
      <xdr:rowOff>2295525</xdr:rowOff>
    </xdr:to>
    <xdr:pic>
      <xdr:nvPicPr>
        <xdr:cNvPr id="92" name="1331/1_NFC.jpg">
          <a:extLst>
            <a:ext uri="{FF2B5EF4-FFF2-40B4-BE49-F238E27FC236}">
              <a16:creationId xmlns:a16="http://schemas.microsoft.com/office/drawing/2014/main" xmlns="" id="{CCE6D8B9-36ED-4375-9151-78803056E7DE}"/>
            </a:ext>
          </a:extLst>
        </xdr:cNvPr>
        <xdr:cNvPicPr>
          <a:picLocks noChangeAspect="1"/>
        </xdr:cNvPicPr>
      </xdr:nvPicPr>
      <xdr:blipFill>
        <a:blip xmlns:r="http://schemas.openxmlformats.org/officeDocument/2006/relationships" r:embed="rId87" cstate="print"/>
        <a:stretch>
          <a:fillRect/>
        </a:stretch>
      </xdr:blipFill>
      <xdr:spPr>
        <a:xfrm>
          <a:off x="371475" y="172034200"/>
          <a:ext cx="1590675" cy="1876425"/>
        </a:xfrm>
        <a:prstGeom prst="rect">
          <a:avLst/>
        </a:prstGeom>
      </xdr:spPr>
    </xdr:pic>
    <xdr:clientData/>
  </xdr:twoCellAnchor>
  <xdr:twoCellAnchor>
    <xdr:from>
      <xdr:col>1</xdr:col>
      <xdr:colOff>361950</xdr:colOff>
      <xdr:row>132</xdr:row>
      <xdr:rowOff>371475</xdr:rowOff>
    </xdr:from>
    <xdr:to>
      <xdr:col>1</xdr:col>
      <xdr:colOff>1962150</xdr:colOff>
      <xdr:row>132</xdr:row>
      <xdr:rowOff>2352675</xdr:rowOff>
    </xdr:to>
    <xdr:pic>
      <xdr:nvPicPr>
        <xdr:cNvPr id="93" name="1332/2.jpg">
          <a:extLst>
            <a:ext uri="{FF2B5EF4-FFF2-40B4-BE49-F238E27FC236}">
              <a16:creationId xmlns:a16="http://schemas.microsoft.com/office/drawing/2014/main" xmlns="" id="{79E39527-7DC5-4EAE-95EA-7A0F80ED014A}"/>
            </a:ext>
          </a:extLst>
        </xdr:cNvPr>
        <xdr:cNvPicPr>
          <a:picLocks noChangeAspect="1"/>
        </xdr:cNvPicPr>
      </xdr:nvPicPr>
      <xdr:blipFill>
        <a:blip xmlns:r="http://schemas.openxmlformats.org/officeDocument/2006/relationships" r:embed="rId88" cstate="print"/>
        <a:stretch>
          <a:fillRect/>
        </a:stretch>
      </xdr:blipFill>
      <xdr:spPr>
        <a:xfrm>
          <a:off x="2806700" y="171986575"/>
          <a:ext cx="1600200" cy="1981200"/>
        </a:xfrm>
        <a:prstGeom prst="rect">
          <a:avLst/>
        </a:prstGeom>
      </xdr:spPr>
    </xdr:pic>
    <xdr:clientData/>
  </xdr:twoCellAnchor>
  <xdr:twoCellAnchor>
    <xdr:from>
      <xdr:col>0</xdr:col>
      <xdr:colOff>333375</xdr:colOff>
      <xdr:row>134</xdr:row>
      <xdr:rowOff>142875</xdr:rowOff>
    </xdr:from>
    <xdr:to>
      <xdr:col>0</xdr:col>
      <xdr:colOff>1990725</xdr:colOff>
      <xdr:row>134</xdr:row>
      <xdr:rowOff>2581275</xdr:rowOff>
    </xdr:to>
    <xdr:pic>
      <xdr:nvPicPr>
        <xdr:cNvPr id="94" name="1351/1_NFC.jpg">
          <a:extLst>
            <a:ext uri="{FF2B5EF4-FFF2-40B4-BE49-F238E27FC236}">
              <a16:creationId xmlns:a16="http://schemas.microsoft.com/office/drawing/2014/main" xmlns="" id="{A4CE0657-264A-4D89-B8EA-1EA3B36D449D}"/>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333375" y="174856775"/>
          <a:ext cx="1657350" cy="2438400"/>
        </a:xfrm>
        <a:prstGeom prst="rect">
          <a:avLst/>
        </a:prstGeom>
      </xdr:spPr>
    </xdr:pic>
    <xdr:clientData/>
  </xdr:twoCellAnchor>
  <xdr:twoCellAnchor>
    <xdr:from>
      <xdr:col>1</xdr:col>
      <xdr:colOff>209550</xdr:colOff>
      <xdr:row>134</xdr:row>
      <xdr:rowOff>295275</xdr:rowOff>
    </xdr:from>
    <xdr:to>
      <xdr:col>1</xdr:col>
      <xdr:colOff>2114550</xdr:colOff>
      <xdr:row>134</xdr:row>
      <xdr:rowOff>2428875</xdr:rowOff>
    </xdr:to>
    <xdr:pic>
      <xdr:nvPicPr>
        <xdr:cNvPr id="95" name="1352/2.jpg">
          <a:extLst>
            <a:ext uri="{FF2B5EF4-FFF2-40B4-BE49-F238E27FC236}">
              <a16:creationId xmlns:a16="http://schemas.microsoft.com/office/drawing/2014/main" xmlns="" id="{D865E557-E1D4-44F4-AE91-5A33960DAE5E}"/>
            </a:ext>
          </a:extLst>
        </xdr:cNvPr>
        <xdr:cNvPicPr>
          <a:picLocks noChangeAspect="1"/>
        </xdr:cNvPicPr>
      </xdr:nvPicPr>
      <xdr:blipFill>
        <a:blip xmlns:r="http://schemas.openxmlformats.org/officeDocument/2006/relationships" r:embed="rId90" cstate="print"/>
        <a:stretch>
          <a:fillRect/>
        </a:stretch>
      </xdr:blipFill>
      <xdr:spPr>
        <a:xfrm>
          <a:off x="2654300" y="175009175"/>
          <a:ext cx="1905000" cy="2133600"/>
        </a:xfrm>
        <a:prstGeom prst="rect">
          <a:avLst/>
        </a:prstGeom>
      </xdr:spPr>
    </xdr:pic>
    <xdr:clientData/>
  </xdr:twoCellAnchor>
  <xdr:twoCellAnchor>
    <xdr:from>
      <xdr:col>0</xdr:col>
      <xdr:colOff>619125</xdr:colOff>
      <xdr:row>136</xdr:row>
      <xdr:rowOff>142875</xdr:rowOff>
    </xdr:from>
    <xdr:to>
      <xdr:col>0</xdr:col>
      <xdr:colOff>1714500</xdr:colOff>
      <xdr:row>136</xdr:row>
      <xdr:rowOff>2581275</xdr:rowOff>
    </xdr:to>
    <xdr:pic>
      <xdr:nvPicPr>
        <xdr:cNvPr id="96" name="1371/1.jpg">
          <a:extLst>
            <a:ext uri="{FF2B5EF4-FFF2-40B4-BE49-F238E27FC236}">
              <a16:creationId xmlns:a16="http://schemas.microsoft.com/office/drawing/2014/main" xmlns="" id="{D0AB233E-5CE6-4504-95A4-4119FE606CAD}"/>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619125" y="177955575"/>
          <a:ext cx="1095375" cy="2438400"/>
        </a:xfrm>
        <a:prstGeom prst="rect">
          <a:avLst/>
        </a:prstGeom>
      </xdr:spPr>
    </xdr:pic>
    <xdr:clientData/>
  </xdr:twoCellAnchor>
  <xdr:twoCellAnchor>
    <xdr:from>
      <xdr:col>1</xdr:col>
      <xdr:colOff>628650</xdr:colOff>
      <xdr:row>136</xdr:row>
      <xdr:rowOff>142875</xdr:rowOff>
    </xdr:from>
    <xdr:to>
      <xdr:col>1</xdr:col>
      <xdr:colOff>1704975</xdr:colOff>
      <xdr:row>136</xdr:row>
      <xdr:rowOff>2581275</xdr:rowOff>
    </xdr:to>
    <xdr:pic>
      <xdr:nvPicPr>
        <xdr:cNvPr id="97" name="1372/2.jpg">
          <a:extLst>
            <a:ext uri="{FF2B5EF4-FFF2-40B4-BE49-F238E27FC236}">
              <a16:creationId xmlns:a16="http://schemas.microsoft.com/office/drawing/2014/main" xmlns="" id="{C9A4E5EF-1E65-4C60-A0E5-24A01E34C418}"/>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3073400" y="177955575"/>
          <a:ext cx="1076325" cy="2438400"/>
        </a:xfrm>
        <a:prstGeom prst="rect">
          <a:avLst/>
        </a:prstGeom>
      </xdr:spPr>
    </xdr:pic>
    <xdr:clientData/>
  </xdr:twoCellAnchor>
  <xdr:twoCellAnchor>
    <xdr:from>
      <xdr:col>2</xdr:col>
      <xdr:colOff>209550</xdr:colOff>
      <xdr:row>136</xdr:row>
      <xdr:rowOff>704850</xdr:rowOff>
    </xdr:from>
    <xdr:to>
      <xdr:col>2</xdr:col>
      <xdr:colOff>2114550</xdr:colOff>
      <xdr:row>136</xdr:row>
      <xdr:rowOff>2009775</xdr:rowOff>
    </xdr:to>
    <xdr:pic>
      <xdr:nvPicPr>
        <xdr:cNvPr id="98" name="1373/3.jpg">
          <a:extLst>
            <a:ext uri="{FF2B5EF4-FFF2-40B4-BE49-F238E27FC236}">
              <a16:creationId xmlns:a16="http://schemas.microsoft.com/office/drawing/2014/main" xmlns="" id="{F06F6F68-EB7D-4060-82E9-114E556941E5}"/>
            </a:ext>
          </a:extLst>
        </xdr:cNvPr>
        <xdr:cNvPicPr>
          <a:picLocks noChangeAspect="1"/>
        </xdr:cNvPicPr>
      </xdr:nvPicPr>
      <xdr:blipFill>
        <a:blip xmlns:r="http://schemas.openxmlformats.org/officeDocument/2006/relationships" r:embed="rId93" cstate="print"/>
        <a:stretch>
          <a:fillRect/>
        </a:stretch>
      </xdr:blipFill>
      <xdr:spPr>
        <a:xfrm>
          <a:off x="5099050" y="178517550"/>
          <a:ext cx="1905000" cy="1304925"/>
        </a:xfrm>
        <a:prstGeom prst="rect">
          <a:avLst/>
        </a:prstGeom>
      </xdr:spPr>
    </xdr:pic>
    <xdr:clientData/>
  </xdr:twoCellAnchor>
  <xdr:twoCellAnchor>
    <xdr:from>
      <xdr:col>0</xdr:col>
      <xdr:colOff>209550</xdr:colOff>
      <xdr:row>138</xdr:row>
      <xdr:rowOff>352425</xdr:rowOff>
    </xdr:from>
    <xdr:to>
      <xdr:col>0</xdr:col>
      <xdr:colOff>2114550</xdr:colOff>
      <xdr:row>138</xdr:row>
      <xdr:rowOff>2371725</xdr:rowOff>
    </xdr:to>
    <xdr:pic>
      <xdr:nvPicPr>
        <xdr:cNvPr id="99" name="1391/1_NFC.jpg">
          <a:extLst>
            <a:ext uri="{FF2B5EF4-FFF2-40B4-BE49-F238E27FC236}">
              <a16:creationId xmlns:a16="http://schemas.microsoft.com/office/drawing/2014/main" xmlns="" id="{CA38FB1C-1562-4F48-AC2D-F2754AA251E2}"/>
            </a:ext>
          </a:extLst>
        </xdr:cNvPr>
        <xdr:cNvPicPr>
          <a:picLocks noChangeAspect="1"/>
        </xdr:cNvPicPr>
      </xdr:nvPicPr>
      <xdr:blipFill>
        <a:blip xmlns:r="http://schemas.openxmlformats.org/officeDocument/2006/relationships" r:embed="rId94" cstate="print"/>
        <a:stretch>
          <a:fillRect/>
        </a:stretch>
      </xdr:blipFill>
      <xdr:spPr>
        <a:xfrm>
          <a:off x="209550" y="181263925"/>
          <a:ext cx="1905000" cy="2019300"/>
        </a:xfrm>
        <a:prstGeom prst="rect">
          <a:avLst/>
        </a:prstGeom>
      </xdr:spPr>
    </xdr:pic>
    <xdr:clientData/>
  </xdr:twoCellAnchor>
  <xdr:twoCellAnchor>
    <xdr:from>
      <xdr:col>1</xdr:col>
      <xdr:colOff>209550</xdr:colOff>
      <xdr:row>138</xdr:row>
      <xdr:rowOff>466725</xdr:rowOff>
    </xdr:from>
    <xdr:to>
      <xdr:col>1</xdr:col>
      <xdr:colOff>2114550</xdr:colOff>
      <xdr:row>138</xdr:row>
      <xdr:rowOff>2257425</xdr:rowOff>
    </xdr:to>
    <xdr:pic>
      <xdr:nvPicPr>
        <xdr:cNvPr id="100" name="1392/2.jpg">
          <a:extLst>
            <a:ext uri="{FF2B5EF4-FFF2-40B4-BE49-F238E27FC236}">
              <a16:creationId xmlns:a16="http://schemas.microsoft.com/office/drawing/2014/main" xmlns="" id="{B2B615C7-504F-44D9-8678-27270B28F23D}"/>
            </a:ext>
          </a:extLst>
        </xdr:cNvPr>
        <xdr:cNvPicPr>
          <a:picLocks noChangeAspect="1"/>
        </xdr:cNvPicPr>
      </xdr:nvPicPr>
      <xdr:blipFill>
        <a:blip xmlns:r="http://schemas.openxmlformats.org/officeDocument/2006/relationships" r:embed="rId95" cstate="print"/>
        <a:stretch>
          <a:fillRect/>
        </a:stretch>
      </xdr:blipFill>
      <xdr:spPr>
        <a:xfrm>
          <a:off x="2654300" y="181378225"/>
          <a:ext cx="1905000" cy="1790700"/>
        </a:xfrm>
        <a:prstGeom prst="rect">
          <a:avLst/>
        </a:prstGeom>
      </xdr:spPr>
    </xdr:pic>
    <xdr:clientData/>
  </xdr:twoCellAnchor>
  <xdr:twoCellAnchor>
    <xdr:from>
      <xdr:col>0</xdr:col>
      <xdr:colOff>276225</xdr:colOff>
      <xdr:row>140</xdr:row>
      <xdr:rowOff>142875</xdr:rowOff>
    </xdr:from>
    <xdr:to>
      <xdr:col>0</xdr:col>
      <xdr:colOff>2057400</xdr:colOff>
      <xdr:row>140</xdr:row>
      <xdr:rowOff>2581275</xdr:rowOff>
    </xdr:to>
    <xdr:pic>
      <xdr:nvPicPr>
        <xdr:cNvPr id="101" name="1411/1.jpg">
          <a:extLst>
            <a:ext uri="{FF2B5EF4-FFF2-40B4-BE49-F238E27FC236}">
              <a16:creationId xmlns:a16="http://schemas.microsoft.com/office/drawing/2014/main" xmlns="" id="{B23D9C7E-B3D7-4A8F-A29F-0BEC1B09EE94}"/>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76225" y="184153175"/>
          <a:ext cx="1781175" cy="2438400"/>
        </a:xfrm>
        <a:prstGeom prst="rect">
          <a:avLst/>
        </a:prstGeom>
      </xdr:spPr>
    </xdr:pic>
    <xdr:clientData/>
  </xdr:twoCellAnchor>
  <xdr:twoCellAnchor>
    <xdr:from>
      <xdr:col>1</xdr:col>
      <xdr:colOff>276225</xdr:colOff>
      <xdr:row>140</xdr:row>
      <xdr:rowOff>142875</xdr:rowOff>
    </xdr:from>
    <xdr:to>
      <xdr:col>1</xdr:col>
      <xdr:colOff>2047875</xdr:colOff>
      <xdr:row>140</xdr:row>
      <xdr:rowOff>2581275</xdr:rowOff>
    </xdr:to>
    <xdr:pic>
      <xdr:nvPicPr>
        <xdr:cNvPr id="102" name="1412/2.jpg">
          <a:extLst>
            <a:ext uri="{FF2B5EF4-FFF2-40B4-BE49-F238E27FC236}">
              <a16:creationId xmlns:a16="http://schemas.microsoft.com/office/drawing/2014/main" xmlns="" id="{FCE6CDF8-0D7D-4646-AFE8-441728C9085B}"/>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2720975" y="184153175"/>
          <a:ext cx="1771650" cy="2438400"/>
        </a:xfrm>
        <a:prstGeom prst="rect">
          <a:avLst/>
        </a:prstGeom>
      </xdr:spPr>
    </xdr:pic>
    <xdr:clientData/>
  </xdr:twoCellAnchor>
  <xdr:twoCellAnchor>
    <xdr:from>
      <xdr:col>0</xdr:col>
      <xdr:colOff>314325</xdr:colOff>
      <xdr:row>142</xdr:row>
      <xdr:rowOff>142875</xdr:rowOff>
    </xdr:from>
    <xdr:to>
      <xdr:col>0</xdr:col>
      <xdr:colOff>2019300</xdr:colOff>
      <xdr:row>142</xdr:row>
      <xdr:rowOff>2581275</xdr:rowOff>
    </xdr:to>
    <xdr:pic>
      <xdr:nvPicPr>
        <xdr:cNvPr id="103" name="1431/1_NFC.jpg">
          <a:extLst>
            <a:ext uri="{FF2B5EF4-FFF2-40B4-BE49-F238E27FC236}">
              <a16:creationId xmlns:a16="http://schemas.microsoft.com/office/drawing/2014/main" xmlns="" id="{4EA99DFC-55C1-4830-AE0C-7D8350511907}"/>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314325" y="187436125"/>
          <a:ext cx="1704975" cy="2438400"/>
        </a:xfrm>
        <a:prstGeom prst="rect">
          <a:avLst/>
        </a:prstGeom>
      </xdr:spPr>
    </xdr:pic>
    <xdr:clientData/>
  </xdr:twoCellAnchor>
  <xdr:twoCellAnchor>
    <xdr:from>
      <xdr:col>0</xdr:col>
      <xdr:colOff>381000</xdr:colOff>
      <xdr:row>144</xdr:row>
      <xdr:rowOff>142875</xdr:rowOff>
    </xdr:from>
    <xdr:to>
      <xdr:col>0</xdr:col>
      <xdr:colOff>1943100</xdr:colOff>
      <xdr:row>144</xdr:row>
      <xdr:rowOff>2581275</xdr:rowOff>
    </xdr:to>
    <xdr:pic>
      <xdr:nvPicPr>
        <xdr:cNvPr id="104" name="1451/1_OFS.jpg">
          <a:extLst>
            <a:ext uri="{FF2B5EF4-FFF2-40B4-BE49-F238E27FC236}">
              <a16:creationId xmlns:a16="http://schemas.microsoft.com/office/drawing/2014/main" xmlns="" id="{66FBFD33-C5EC-4C39-B982-06785231BF77}"/>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381000" y="190719075"/>
          <a:ext cx="1562100" cy="2438400"/>
        </a:xfrm>
        <a:prstGeom prst="rect">
          <a:avLst/>
        </a:prstGeom>
      </xdr:spPr>
    </xdr:pic>
    <xdr:clientData/>
  </xdr:twoCellAnchor>
  <xdr:twoCellAnchor>
    <xdr:from>
      <xdr:col>0</xdr:col>
      <xdr:colOff>209550</xdr:colOff>
      <xdr:row>146</xdr:row>
      <xdr:rowOff>171450</xdr:rowOff>
    </xdr:from>
    <xdr:to>
      <xdr:col>0</xdr:col>
      <xdr:colOff>2114550</xdr:colOff>
      <xdr:row>146</xdr:row>
      <xdr:rowOff>2552700</xdr:rowOff>
    </xdr:to>
    <xdr:pic>
      <xdr:nvPicPr>
        <xdr:cNvPr id="105" name="1471/1.jpg">
          <a:extLst>
            <a:ext uri="{FF2B5EF4-FFF2-40B4-BE49-F238E27FC236}">
              <a16:creationId xmlns:a16="http://schemas.microsoft.com/office/drawing/2014/main" xmlns="" id="{1439726E-03B4-46AE-AA23-04085D01399A}"/>
            </a:ext>
          </a:extLst>
        </xdr:cNvPr>
        <xdr:cNvPicPr>
          <a:picLocks noChangeAspect="1"/>
        </xdr:cNvPicPr>
      </xdr:nvPicPr>
      <xdr:blipFill>
        <a:blip xmlns:r="http://schemas.openxmlformats.org/officeDocument/2006/relationships" r:embed="rId100" cstate="print"/>
        <a:stretch>
          <a:fillRect/>
        </a:stretch>
      </xdr:blipFill>
      <xdr:spPr>
        <a:xfrm>
          <a:off x="209550" y="193662300"/>
          <a:ext cx="1905000" cy="2381250"/>
        </a:xfrm>
        <a:prstGeom prst="rect">
          <a:avLst/>
        </a:prstGeom>
      </xdr:spPr>
    </xdr:pic>
    <xdr:clientData/>
  </xdr:twoCellAnchor>
  <xdr:twoCellAnchor>
    <xdr:from>
      <xdr:col>0</xdr:col>
      <xdr:colOff>209550</xdr:colOff>
      <xdr:row>148</xdr:row>
      <xdr:rowOff>161925</xdr:rowOff>
    </xdr:from>
    <xdr:to>
      <xdr:col>0</xdr:col>
      <xdr:colOff>2114550</xdr:colOff>
      <xdr:row>148</xdr:row>
      <xdr:rowOff>2552700</xdr:rowOff>
    </xdr:to>
    <xdr:pic>
      <xdr:nvPicPr>
        <xdr:cNvPr id="106" name="1491/1_NFC.jpg">
          <a:extLst>
            <a:ext uri="{FF2B5EF4-FFF2-40B4-BE49-F238E27FC236}">
              <a16:creationId xmlns:a16="http://schemas.microsoft.com/office/drawing/2014/main" xmlns="" id="{CCD91466-7061-49B7-AEF1-9682B955EC2F}"/>
            </a:ext>
          </a:extLst>
        </xdr:cNvPr>
        <xdr:cNvPicPr>
          <a:picLocks noChangeAspect="1"/>
        </xdr:cNvPicPr>
      </xdr:nvPicPr>
      <xdr:blipFill>
        <a:blip xmlns:r="http://schemas.openxmlformats.org/officeDocument/2006/relationships" r:embed="rId101" cstate="print"/>
        <a:stretch>
          <a:fillRect/>
        </a:stretch>
      </xdr:blipFill>
      <xdr:spPr>
        <a:xfrm>
          <a:off x="209550" y="196567425"/>
          <a:ext cx="1905000" cy="2390775"/>
        </a:xfrm>
        <a:prstGeom prst="rect">
          <a:avLst/>
        </a:prstGeom>
      </xdr:spPr>
    </xdr:pic>
    <xdr:clientData/>
  </xdr:twoCellAnchor>
  <xdr:twoCellAnchor>
    <xdr:from>
      <xdr:col>1</xdr:col>
      <xdr:colOff>238125</xdr:colOff>
      <xdr:row>148</xdr:row>
      <xdr:rowOff>142875</xdr:rowOff>
    </xdr:from>
    <xdr:to>
      <xdr:col>1</xdr:col>
      <xdr:colOff>2095500</xdr:colOff>
      <xdr:row>148</xdr:row>
      <xdr:rowOff>2581275</xdr:rowOff>
    </xdr:to>
    <xdr:pic>
      <xdr:nvPicPr>
        <xdr:cNvPr id="107" name="1492/2.jpg">
          <a:extLst>
            <a:ext uri="{FF2B5EF4-FFF2-40B4-BE49-F238E27FC236}">
              <a16:creationId xmlns:a16="http://schemas.microsoft.com/office/drawing/2014/main" xmlns="" id="{9C6A2480-C253-4E25-B8B9-4B3FF7B48164}"/>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682875" y="196548375"/>
          <a:ext cx="1857375" cy="2438400"/>
        </a:xfrm>
        <a:prstGeom prst="rect">
          <a:avLst/>
        </a:prstGeom>
      </xdr:spPr>
    </xdr:pic>
    <xdr:clientData/>
  </xdr:twoCellAnchor>
  <xdr:twoCellAnchor>
    <xdr:from>
      <xdr:col>0</xdr:col>
      <xdr:colOff>390525</xdr:colOff>
      <xdr:row>150</xdr:row>
      <xdr:rowOff>142875</xdr:rowOff>
    </xdr:from>
    <xdr:to>
      <xdr:col>0</xdr:col>
      <xdr:colOff>1933575</xdr:colOff>
      <xdr:row>150</xdr:row>
      <xdr:rowOff>2581275</xdr:rowOff>
    </xdr:to>
    <xdr:pic>
      <xdr:nvPicPr>
        <xdr:cNvPr id="108" name="1511/1.jpg">
          <a:extLst>
            <a:ext uri="{FF2B5EF4-FFF2-40B4-BE49-F238E27FC236}">
              <a16:creationId xmlns:a16="http://schemas.microsoft.com/office/drawing/2014/main" xmlns="" id="{6C0CFA12-3EB8-4059-9C1A-D612736930D1}"/>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390525" y="199463025"/>
          <a:ext cx="1543050" cy="2438400"/>
        </a:xfrm>
        <a:prstGeom prst="rect">
          <a:avLst/>
        </a:prstGeom>
      </xdr:spPr>
    </xdr:pic>
    <xdr:clientData/>
  </xdr:twoCellAnchor>
  <xdr:twoCellAnchor>
    <xdr:from>
      <xdr:col>1</xdr:col>
      <xdr:colOff>209550</xdr:colOff>
      <xdr:row>150</xdr:row>
      <xdr:rowOff>200025</xdr:rowOff>
    </xdr:from>
    <xdr:to>
      <xdr:col>1</xdr:col>
      <xdr:colOff>2114550</xdr:colOff>
      <xdr:row>150</xdr:row>
      <xdr:rowOff>2524125</xdr:rowOff>
    </xdr:to>
    <xdr:pic>
      <xdr:nvPicPr>
        <xdr:cNvPr id="109" name="1512/2.jpg">
          <a:extLst>
            <a:ext uri="{FF2B5EF4-FFF2-40B4-BE49-F238E27FC236}">
              <a16:creationId xmlns:a16="http://schemas.microsoft.com/office/drawing/2014/main" xmlns="" id="{226DC558-5DC5-4D76-8BFC-32155452DEE5}"/>
            </a:ext>
          </a:extLst>
        </xdr:cNvPr>
        <xdr:cNvPicPr>
          <a:picLocks noChangeAspect="1"/>
        </xdr:cNvPicPr>
      </xdr:nvPicPr>
      <xdr:blipFill>
        <a:blip xmlns:r="http://schemas.openxmlformats.org/officeDocument/2006/relationships" r:embed="rId104" cstate="print"/>
        <a:stretch>
          <a:fillRect/>
        </a:stretch>
      </xdr:blipFill>
      <xdr:spPr>
        <a:xfrm>
          <a:off x="2654300" y="199520175"/>
          <a:ext cx="1905000" cy="2324100"/>
        </a:xfrm>
        <a:prstGeom prst="rect">
          <a:avLst/>
        </a:prstGeom>
      </xdr:spPr>
    </xdr:pic>
    <xdr:clientData/>
  </xdr:twoCellAnchor>
  <xdr:twoCellAnchor>
    <xdr:from>
      <xdr:col>0</xdr:col>
      <xdr:colOff>209550</xdr:colOff>
      <xdr:row>152</xdr:row>
      <xdr:rowOff>180975</xdr:rowOff>
    </xdr:from>
    <xdr:to>
      <xdr:col>0</xdr:col>
      <xdr:colOff>2114550</xdr:colOff>
      <xdr:row>152</xdr:row>
      <xdr:rowOff>2533650</xdr:rowOff>
    </xdr:to>
    <xdr:pic>
      <xdr:nvPicPr>
        <xdr:cNvPr id="110" name="1531/1.jpg">
          <a:extLst>
            <a:ext uri="{FF2B5EF4-FFF2-40B4-BE49-F238E27FC236}">
              <a16:creationId xmlns:a16="http://schemas.microsoft.com/office/drawing/2014/main" xmlns="" id="{10D24F7A-0CC2-4C26-BB0A-9596D10C510A}"/>
            </a:ext>
          </a:extLst>
        </xdr:cNvPr>
        <xdr:cNvPicPr>
          <a:picLocks noChangeAspect="1"/>
        </xdr:cNvPicPr>
      </xdr:nvPicPr>
      <xdr:blipFill>
        <a:blip xmlns:r="http://schemas.openxmlformats.org/officeDocument/2006/relationships" r:embed="rId105" cstate="print"/>
        <a:stretch>
          <a:fillRect/>
        </a:stretch>
      </xdr:blipFill>
      <xdr:spPr>
        <a:xfrm>
          <a:off x="209550" y="202415775"/>
          <a:ext cx="1905000" cy="2352675"/>
        </a:xfrm>
        <a:prstGeom prst="rect">
          <a:avLst/>
        </a:prstGeom>
      </xdr:spPr>
    </xdr:pic>
    <xdr:clientData/>
  </xdr:twoCellAnchor>
  <xdr:twoCellAnchor>
    <xdr:from>
      <xdr:col>1</xdr:col>
      <xdr:colOff>209550</xdr:colOff>
      <xdr:row>152</xdr:row>
      <xdr:rowOff>314325</xdr:rowOff>
    </xdr:from>
    <xdr:to>
      <xdr:col>1</xdr:col>
      <xdr:colOff>2114550</xdr:colOff>
      <xdr:row>152</xdr:row>
      <xdr:rowOff>2409825</xdr:rowOff>
    </xdr:to>
    <xdr:pic>
      <xdr:nvPicPr>
        <xdr:cNvPr id="111" name="1532/2.jpg">
          <a:extLst>
            <a:ext uri="{FF2B5EF4-FFF2-40B4-BE49-F238E27FC236}">
              <a16:creationId xmlns:a16="http://schemas.microsoft.com/office/drawing/2014/main" xmlns="" id="{CAAB993D-D6C6-4B8D-9C2D-27B3DDF5A6F7}"/>
            </a:ext>
          </a:extLst>
        </xdr:cNvPr>
        <xdr:cNvPicPr>
          <a:picLocks noChangeAspect="1"/>
        </xdr:cNvPicPr>
      </xdr:nvPicPr>
      <xdr:blipFill>
        <a:blip xmlns:r="http://schemas.openxmlformats.org/officeDocument/2006/relationships" r:embed="rId106" cstate="print"/>
        <a:stretch>
          <a:fillRect/>
        </a:stretch>
      </xdr:blipFill>
      <xdr:spPr>
        <a:xfrm>
          <a:off x="2654300" y="202549125"/>
          <a:ext cx="1905000" cy="2095500"/>
        </a:xfrm>
        <a:prstGeom prst="rect">
          <a:avLst/>
        </a:prstGeom>
      </xdr:spPr>
    </xdr:pic>
    <xdr:clientData/>
  </xdr:twoCellAnchor>
  <xdr:twoCellAnchor>
    <xdr:from>
      <xdr:col>0</xdr:col>
      <xdr:colOff>266700</xdr:colOff>
      <xdr:row>154</xdr:row>
      <xdr:rowOff>142875</xdr:rowOff>
    </xdr:from>
    <xdr:to>
      <xdr:col>0</xdr:col>
      <xdr:colOff>2066925</xdr:colOff>
      <xdr:row>154</xdr:row>
      <xdr:rowOff>2581275</xdr:rowOff>
    </xdr:to>
    <xdr:pic>
      <xdr:nvPicPr>
        <xdr:cNvPr id="112" name="1551/1_NFC.jpg">
          <a:extLst>
            <a:ext uri="{FF2B5EF4-FFF2-40B4-BE49-F238E27FC236}">
              <a16:creationId xmlns:a16="http://schemas.microsoft.com/office/drawing/2014/main" xmlns="" id="{AAFAEB19-7397-4EDD-93FF-DCE4ED751F64}"/>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266700" y="205292325"/>
          <a:ext cx="1800225" cy="2438400"/>
        </a:xfrm>
        <a:prstGeom prst="rect">
          <a:avLst/>
        </a:prstGeom>
      </xdr:spPr>
    </xdr:pic>
    <xdr:clientData/>
  </xdr:twoCellAnchor>
  <xdr:twoCellAnchor>
    <xdr:from>
      <xdr:col>1</xdr:col>
      <xdr:colOff>257175</xdr:colOff>
      <xdr:row>154</xdr:row>
      <xdr:rowOff>142875</xdr:rowOff>
    </xdr:from>
    <xdr:to>
      <xdr:col>1</xdr:col>
      <xdr:colOff>2076450</xdr:colOff>
      <xdr:row>154</xdr:row>
      <xdr:rowOff>2581275</xdr:rowOff>
    </xdr:to>
    <xdr:pic>
      <xdr:nvPicPr>
        <xdr:cNvPr id="113" name="1552/2.jpg">
          <a:extLst>
            <a:ext uri="{FF2B5EF4-FFF2-40B4-BE49-F238E27FC236}">
              <a16:creationId xmlns:a16="http://schemas.microsoft.com/office/drawing/2014/main" xmlns="" id="{D8D305ED-5B37-429B-ADCA-30DA5719914D}"/>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2701925" y="205292325"/>
          <a:ext cx="1819275" cy="2438400"/>
        </a:xfrm>
        <a:prstGeom prst="rect">
          <a:avLst/>
        </a:prstGeom>
      </xdr:spPr>
    </xdr:pic>
    <xdr:clientData/>
  </xdr:twoCellAnchor>
  <xdr:twoCellAnchor>
    <xdr:from>
      <xdr:col>0</xdr:col>
      <xdr:colOff>447675</xdr:colOff>
      <xdr:row>160</xdr:row>
      <xdr:rowOff>142875</xdr:rowOff>
    </xdr:from>
    <xdr:to>
      <xdr:col>0</xdr:col>
      <xdr:colOff>1885950</xdr:colOff>
      <xdr:row>160</xdr:row>
      <xdr:rowOff>2581275</xdr:rowOff>
    </xdr:to>
    <xdr:pic>
      <xdr:nvPicPr>
        <xdr:cNvPr id="114" name="1611/1.jpg">
          <a:extLst>
            <a:ext uri="{FF2B5EF4-FFF2-40B4-BE49-F238E27FC236}">
              <a16:creationId xmlns:a16="http://schemas.microsoft.com/office/drawing/2014/main" xmlns="" id="{A16C2B5D-31CF-4CC0-88B2-3287DAE96763}"/>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447675" y="214036275"/>
          <a:ext cx="1438275" cy="2438400"/>
        </a:xfrm>
        <a:prstGeom prst="rect">
          <a:avLst/>
        </a:prstGeom>
      </xdr:spPr>
    </xdr:pic>
    <xdr:clientData/>
  </xdr:twoCellAnchor>
  <xdr:twoCellAnchor>
    <xdr:from>
      <xdr:col>1</xdr:col>
      <xdr:colOff>209550</xdr:colOff>
      <xdr:row>160</xdr:row>
      <xdr:rowOff>666750</xdr:rowOff>
    </xdr:from>
    <xdr:to>
      <xdr:col>1</xdr:col>
      <xdr:colOff>2114550</xdr:colOff>
      <xdr:row>160</xdr:row>
      <xdr:rowOff>2057400</xdr:rowOff>
    </xdr:to>
    <xdr:pic>
      <xdr:nvPicPr>
        <xdr:cNvPr id="115" name="1612/2.jpg">
          <a:extLst>
            <a:ext uri="{FF2B5EF4-FFF2-40B4-BE49-F238E27FC236}">
              <a16:creationId xmlns:a16="http://schemas.microsoft.com/office/drawing/2014/main" xmlns="" id="{92B82FD5-653D-4445-A1AD-75549BB7FF06}"/>
            </a:ext>
          </a:extLst>
        </xdr:cNvPr>
        <xdr:cNvPicPr>
          <a:picLocks noChangeAspect="1"/>
        </xdr:cNvPicPr>
      </xdr:nvPicPr>
      <xdr:blipFill>
        <a:blip xmlns:r="http://schemas.openxmlformats.org/officeDocument/2006/relationships" r:embed="rId110" cstate="print"/>
        <a:stretch>
          <a:fillRect/>
        </a:stretch>
      </xdr:blipFill>
      <xdr:spPr>
        <a:xfrm>
          <a:off x="2654300" y="214560150"/>
          <a:ext cx="1905000" cy="1390650"/>
        </a:xfrm>
        <a:prstGeom prst="rect">
          <a:avLst/>
        </a:prstGeom>
      </xdr:spPr>
    </xdr:pic>
    <xdr:clientData/>
  </xdr:twoCellAnchor>
  <xdr:twoCellAnchor>
    <xdr:from>
      <xdr:col>0</xdr:col>
      <xdr:colOff>361950</xdr:colOff>
      <xdr:row>162</xdr:row>
      <xdr:rowOff>142875</xdr:rowOff>
    </xdr:from>
    <xdr:to>
      <xdr:col>0</xdr:col>
      <xdr:colOff>1962150</xdr:colOff>
      <xdr:row>162</xdr:row>
      <xdr:rowOff>2581275</xdr:rowOff>
    </xdr:to>
    <xdr:pic>
      <xdr:nvPicPr>
        <xdr:cNvPr id="116" name="1631/1_NFC.jpg">
          <a:extLst>
            <a:ext uri="{FF2B5EF4-FFF2-40B4-BE49-F238E27FC236}">
              <a16:creationId xmlns:a16="http://schemas.microsoft.com/office/drawing/2014/main" xmlns="" id="{1FEF351F-83AA-48F7-821A-49AA18B9241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361950" y="217135075"/>
          <a:ext cx="1600200" cy="2438400"/>
        </a:xfrm>
        <a:prstGeom prst="rect">
          <a:avLst/>
        </a:prstGeom>
      </xdr:spPr>
    </xdr:pic>
    <xdr:clientData/>
  </xdr:twoCellAnchor>
  <xdr:twoCellAnchor>
    <xdr:from>
      <xdr:col>1</xdr:col>
      <xdr:colOff>219075</xdr:colOff>
      <xdr:row>162</xdr:row>
      <xdr:rowOff>142875</xdr:rowOff>
    </xdr:from>
    <xdr:to>
      <xdr:col>1</xdr:col>
      <xdr:colOff>2105025</xdr:colOff>
      <xdr:row>162</xdr:row>
      <xdr:rowOff>2581275</xdr:rowOff>
    </xdr:to>
    <xdr:pic>
      <xdr:nvPicPr>
        <xdr:cNvPr id="117" name="1632/2.jpg">
          <a:extLst>
            <a:ext uri="{FF2B5EF4-FFF2-40B4-BE49-F238E27FC236}">
              <a16:creationId xmlns:a16="http://schemas.microsoft.com/office/drawing/2014/main" xmlns="" id="{D94C920B-D7C8-4EE0-9F0C-AA3F773E37E4}"/>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2663825" y="217135075"/>
          <a:ext cx="1885950" cy="2438400"/>
        </a:xfrm>
        <a:prstGeom prst="rect">
          <a:avLst/>
        </a:prstGeom>
      </xdr:spPr>
    </xdr:pic>
    <xdr:clientData/>
  </xdr:twoCellAnchor>
  <xdr:twoCellAnchor>
    <xdr:from>
      <xdr:col>0</xdr:col>
      <xdr:colOff>390525</xdr:colOff>
      <xdr:row>164</xdr:row>
      <xdr:rowOff>142875</xdr:rowOff>
    </xdr:from>
    <xdr:to>
      <xdr:col>0</xdr:col>
      <xdr:colOff>1943100</xdr:colOff>
      <xdr:row>164</xdr:row>
      <xdr:rowOff>2581275</xdr:rowOff>
    </xdr:to>
    <xdr:pic>
      <xdr:nvPicPr>
        <xdr:cNvPr id="118" name="1651/1_NFC.jpg">
          <a:extLst>
            <a:ext uri="{FF2B5EF4-FFF2-40B4-BE49-F238E27FC236}">
              <a16:creationId xmlns:a16="http://schemas.microsoft.com/office/drawing/2014/main" xmlns="" id="{682BECE9-039F-41AE-BE79-EB52FF5023C2}"/>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390525" y="220049725"/>
          <a:ext cx="1552575" cy="2438400"/>
        </a:xfrm>
        <a:prstGeom prst="rect">
          <a:avLst/>
        </a:prstGeom>
      </xdr:spPr>
    </xdr:pic>
    <xdr:clientData/>
  </xdr:twoCellAnchor>
  <xdr:twoCellAnchor>
    <xdr:from>
      <xdr:col>0</xdr:col>
      <xdr:colOff>247650</xdr:colOff>
      <xdr:row>166</xdr:row>
      <xdr:rowOff>142875</xdr:rowOff>
    </xdr:from>
    <xdr:to>
      <xdr:col>0</xdr:col>
      <xdr:colOff>2085975</xdr:colOff>
      <xdr:row>166</xdr:row>
      <xdr:rowOff>2581275</xdr:rowOff>
    </xdr:to>
    <xdr:pic>
      <xdr:nvPicPr>
        <xdr:cNvPr id="119" name="1671/1_NFC.jpg">
          <a:extLst>
            <a:ext uri="{FF2B5EF4-FFF2-40B4-BE49-F238E27FC236}">
              <a16:creationId xmlns:a16="http://schemas.microsoft.com/office/drawing/2014/main" xmlns="" id="{6C9A061D-ED16-4CF6-AA5B-F6091F7AC307}"/>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47650" y="222964375"/>
          <a:ext cx="1838325" cy="2438400"/>
        </a:xfrm>
        <a:prstGeom prst="rect">
          <a:avLst/>
        </a:prstGeom>
      </xdr:spPr>
    </xdr:pic>
    <xdr:clientData/>
  </xdr:twoCellAnchor>
  <xdr:twoCellAnchor>
    <xdr:from>
      <xdr:col>0</xdr:col>
      <xdr:colOff>304800</xdr:colOff>
      <xdr:row>168</xdr:row>
      <xdr:rowOff>142875</xdr:rowOff>
    </xdr:from>
    <xdr:to>
      <xdr:col>0</xdr:col>
      <xdr:colOff>2019300</xdr:colOff>
      <xdr:row>168</xdr:row>
      <xdr:rowOff>2581275</xdr:rowOff>
    </xdr:to>
    <xdr:pic>
      <xdr:nvPicPr>
        <xdr:cNvPr id="120" name="1691/1_NFC.jpg">
          <a:extLst>
            <a:ext uri="{FF2B5EF4-FFF2-40B4-BE49-F238E27FC236}">
              <a16:creationId xmlns:a16="http://schemas.microsoft.com/office/drawing/2014/main" xmlns="" id="{FEED66C2-7C92-4BBC-9B8B-39C513A49E1F}"/>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304800" y="225879025"/>
          <a:ext cx="1714500" cy="2438400"/>
        </a:xfrm>
        <a:prstGeom prst="rect">
          <a:avLst/>
        </a:prstGeom>
      </xdr:spPr>
    </xdr:pic>
    <xdr:clientData/>
  </xdr:twoCellAnchor>
  <xdr:twoCellAnchor>
    <xdr:from>
      <xdr:col>0</xdr:col>
      <xdr:colOff>209550</xdr:colOff>
      <xdr:row>172</xdr:row>
      <xdr:rowOff>142875</xdr:rowOff>
    </xdr:from>
    <xdr:to>
      <xdr:col>0</xdr:col>
      <xdr:colOff>2114550</xdr:colOff>
      <xdr:row>172</xdr:row>
      <xdr:rowOff>2571750</xdr:rowOff>
    </xdr:to>
    <xdr:pic>
      <xdr:nvPicPr>
        <xdr:cNvPr id="121" name="1731/1.jpg">
          <a:extLst>
            <a:ext uri="{FF2B5EF4-FFF2-40B4-BE49-F238E27FC236}">
              <a16:creationId xmlns:a16="http://schemas.microsoft.com/office/drawing/2014/main" xmlns="" id="{5CA614E8-2781-44FC-9A4C-1B58208DC0F7}"/>
            </a:ext>
          </a:extLst>
        </xdr:cNvPr>
        <xdr:cNvPicPr>
          <a:picLocks noChangeAspect="1"/>
        </xdr:cNvPicPr>
      </xdr:nvPicPr>
      <xdr:blipFill>
        <a:blip xmlns:r="http://schemas.openxmlformats.org/officeDocument/2006/relationships" r:embed="rId116" cstate="print"/>
        <a:stretch>
          <a:fillRect/>
        </a:stretch>
      </xdr:blipFill>
      <xdr:spPr>
        <a:xfrm>
          <a:off x="209550" y="232076625"/>
          <a:ext cx="1905000" cy="2428875"/>
        </a:xfrm>
        <a:prstGeom prst="rect">
          <a:avLst/>
        </a:prstGeom>
      </xdr:spPr>
    </xdr:pic>
    <xdr:clientData/>
  </xdr:twoCellAnchor>
  <xdr:twoCellAnchor>
    <xdr:from>
      <xdr:col>1</xdr:col>
      <xdr:colOff>209550</xdr:colOff>
      <xdr:row>172</xdr:row>
      <xdr:rowOff>285750</xdr:rowOff>
    </xdr:from>
    <xdr:to>
      <xdr:col>1</xdr:col>
      <xdr:colOff>2114550</xdr:colOff>
      <xdr:row>172</xdr:row>
      <xdr:rowOff>2438400</xdr:rowOff>
    </xdr:to>
    <xdr:pic>
      <xdr:nvPicPr>
        <xdr:cNvPr id="122" name="1732/2.jpg">
          <a:extLst>
            <a:ext uri="{FF2B5EF4-FFF2-40B4-BE49-F238E27FC236}">
              <a16:creationId xmlns:a16="http://schemas.microsoft.com/office/drawing/2014/main" xmlns="" id="{ED4B4007-52CD-4560-9C60-5F5638DB2311}"/>
            </a:ext>
          </a:extLst>
        </xdr:cNvPr>
        <xdr:cNvPicPr>
          <a:picLocks noChangeAspect="1"/>
        </xdr:cNvPicPr>
      </xdr:nvPicPr>
      <xdr:blipFill>
        <a:blip xmlns:r="http://schemas.openxmlformats.org/officeDocument/2006/relationships" r:embed="rId117" cstate="print"/>
        <a:stretch>
          <a:fillRect/>
        </a:stretch>
      </xdr:blipFill>
      <xdr:spPr>
        <a:xfrm>
          <a:off x="2654300" y="232219500"/>
          <a:ext cx="1905000" cy="2152650"/>
        </a:xfrm>
        <a:prstGeom prst="rect">
          <a:avLst/>
        </a:prstGeom>
      </xdr:spPr>
    </xdr:pic>
    <xdr:clientData/>
  </xdr:twoCellAnchor>
  <xdr:twoCellAnchor>
    <xdr:from>
      <xdr:col>0</xdr:col>
      <xdr:colOff>466725</xdr:colOff>
      <xdr:row>174</xdr:row>
      <xdr:rowOff>142875</xdr:rowOff>
    </xdr:from>
    <xdr:to>
      <xdr:col>0</xdr:col>
      <xdr:colOff>1857375</xdr:colOff>
      <xdr:row>174</xdr:row>
      <xdr:rowOff>2581275</xdr:rowOff>
    </xdr:to>
    <xdr:pic>
      <xdr:nvPicPr>
        <xdr:cNvPr id="123" name="1751/1.jpg">
          <a:extLst>
            <a:ext uri="{FF2B5EF4-FFF2-40B4-BE49-F238E27FC236}">
              <a16:creationId xmlns:a16="http://schemas.microsoft.com/office/drawing/2014/main" xmlns="" id="{F319D529-F314-4908-BAE9-4C9057D31AE3}"/>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466725" y="235175425"/>
          <a:ext cx="1390650" cy="2438400"/>
        </a:xfrm>
        <a:prstGeom prst="rect">
          <a:avLst/>
        </a:prstGeom>
      </xdr:spPr>
    </xdr:pic>
    <xdr:clientData/>
  </xdr:twoCellAnchor>
  <xdr:twoCellAnchor>
    <xdr:from>
      <xdr:col>1</xdr:col>
      <xdr:colOff>285750</xdr:colOff>
      <xdr:row>174</xdr:row>
      <xdr:rowOff>142875</xdr:rowOff>
    </xdr:from>
    <xdr:to>
      <xdr:col>1</xdr:col>
      <xdr:colOff>2038350</xdr:colOff>
      <xdr:row>174</xdr:row>
      <xdr:rowOff>2581275</xdr:rowOff>
    </xdr:to>
    <xdr:pic>
      <xdr:nvPicPr>
        <xdr:cNvPr id="124" name="1752/2.jpg">
          <a:extLst>
            <a:ext uri="{FF2B5EF4-FFF2-40B4-BE49-F238E27FC236}">
              <a16:creationId xmlns:a16="http://schemas.microsoft.com/office/drawing/2014/main" xmlns="" id="{8F00B983-F50D-4339-82E9-429CE19BE7FD}"/>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2730500" y="235175425"/>
          <a:ext cx="1752600" cy="2438400"/>
        </a:xfrm>
        <a:prstGeom prst="rect">
          <a:avLst/>
        </a:prstGeom>
      </xdr:spPr>
    </xdr:pic>
    <xdr:clientData/>
  </xdr:twoCellAnchor>
  <xdr:twoCellAnchor>
    <xdr:from>
      <xdr:col>0</xdr:col>
      <xdr:colOff>228600</xdr:colOff>
      <xdr:row>178</xdr:row>
      <xdr:rowOff>142875</xdr:rowOff>
    </xdr:from>
    <xdr:to>
      <xdr:col>0</xdr:col>
      <xdr:colOff>2095500</xdr:colOff>
      <xdr:row>178</xdr:row>
      <xdr:rowOff>2581275</xdr:rowOff>
    </xdr:to>
    <xdr:pic>
      <xdr:nvPicPr>
        <xdr:cNvPr id="125" name="1791/1.jpg">
          <a:extLst>
            <a:ext uri="{FF2B5EF4-FFF2-40B4-BE49-F238E27FC236}">
              <a16:creationId xmlns:a16="http://schemas.microsoft.com/office/drawing/2014/main" xmlns="" id="{C774DDDA-DE74-4698-B10C-CAAD560A8671}"/>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28600" y="241188875"/>
          <a:ext cx="1866900" cy="2438400"/>
        </a:xfrm>
        <a:prstGeom prst="rect">
          <a:avLst/>
        </a:prstGeom>
      </xdr:spPr>
    </xdr:pic>
    <xdr:clientData/>
  </xdr:twoCellAnchor>
  <xdr:twoCellAnchor>
    <xdr:from>
      <xdr:col>1</xdr:col>
      <xdr:colOff>209550</xdr:colOff>
      <xdr:row>178</xdr:row>
      <xdr:rowOff>219075</xdr:rowOff>
    </xdr:from>
    <xdr:to>
      <xdr:col>1</xdr:col>
      <xdr:colOff>2114550</xdr:colOff>
      <xdr:row>178</xdr:row>
      <xdr:rowOff>2505075</xdr:rowOff>
    </xdr:to>
    <xdr:pic>
      <xdr:nvPicPr>
        <xdr:cNvPr id="126" name="1792/2.jpg">
          <a:extLst>
            <a:ext uri="{FF2B5EF4-FFF2-40B4-BE49-F238E27FC236}">
              <a16:creationId xmlns:a16="http://schemas.microsoft.com/office/drawing/2014/main" xmlns="" id="{617731C6-B561-4B32-AFF5-21367FF41E2F}"/>
            </a:ext>
          </a:extLst>
        </xdr:cNvPr>
        <xdr:cNvPicPr>
          <a:picLocks noChangeAspect="1"/>
        </xdr:cNvPicPr>
      </xdr:nvPicPr>
      <xdr:blipFill>
        <a:blip xmlns:r="http://schemas.openxmlformats.org/officeDocument/2006/relationships" r:embed="rId121" cstate="print"/>
        <a:stretch>
          <a:fillRect/>
        </a:stretch>
      </xdr:blipFill>
      <xdr:spPr>
        <a:xfrm>
          <a:off x="2654300" y="241265075"/>
          <a:ext cx="1905000" cy="2286000"/>
        </a:xfrm>
        <a:prstGeom prst="rect">
          <a:avLst/>
        </a:prstGeom>
      </xdr:spPr>
    </xdr:pic>
    <xdr:clientData/>
  </xdr:twoCellAnchor>
  <xdr:twoCellAnchor>
    <xdr:from>
      <xdr:col>0</xdr:col>
      <xdr:colOff>323850</xdr:colOff>
      <xdr:row>180</xdr:row>
      <xdr:rowOff>142875</xdr:rowOff>
    </xdr:from>
    <xdr:to>
      <xdr:col>0</xdr:col>
      <xdr:colOff>2000250</xdr:colOff>
      <xdr:row>180</xdr:row>
      <xdr:rowOff>2581275</xdr:rowOff>
    </xdr:to>
    <xdr:pic>
      <xdr:nvPicPr>
        <xdr:cNvPr id="127" name="1811/1.jpg">
          <a:extLst>
            <a:ext uri="{FF2B5EF4-FFF2-40B4-BE49-F238E27FC236}">
              <a16:creationId xmlns:a16="http://schemas.microsoft.com/office/drawing/2014/main" xmlns="" id="{8895AC71-CECC-444D-8F56-5F0198AF76B7}"/>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323850" y="244103525"/>
          <a:ext cx="1676400" cy="2438400"/>
        </a:xfrm>
        <a:prstGeom prst="rect">
          <a:avLst/>
        </a:prstGeom>
      </xdr:spPr>
    </xdr:pic>
    <xdr:clientData/>
  </xdr:twoCellAnchor>
  <xdr:twoCellAnchor>
    <xdr:from>
      <xdr:col>1</xdr:col>
      <xdr:colOff>209550</xdr:colOff>
      <xdr:row>180</xdr:row>
      <xdr:rowOff>266700</xdr:rowOff>
    </xdr:from>
    <xdr:to>
      <xdr:col>1</xdr:col>
      <xdr:colOff>2114550</xdr:colOff>
      <xdr:row>180</xdr:row>
      <xdr:rowOff>2457450</xdr:rowOff>
    </xdr:to>
    <xdr:pic>
      <xdr:nvPicPr>
        <xdr:cNvPr id="128" name="1812/2.jpg">
          <a:extLst>
            <a:ext uri="{FF2B5EF4-FFF2-40B4-BE49-F238E27FC236}">
              <a16:creationId xmlns:a16="http://schemas.microsoft.com/office/drawing/2014/main" xmlns="" id="{40DD16C0-48C9-4B81-AE7A-310D0BF9BD44}"/>
            </a:ext>
          </a:extLst>
        </xdr:cNvPr>
        <xdr:cNvPicPr>
          <a:picLocks noChangeAspect="1"/>
        </xdr:cNvPicPr>
      </xdr:nvPicPr>
      <xdr:blipFill>
        <a:blip xmlns:r="http://schemas.openxmlformats.org/officeDocument/2006/relationships" r:embed="rId123" cstate="print"/>
        <a:stretch>
          <a:fillRect/>
        </a:stretch>
      </xdr:blipFill>
      <xdr:spPr>
        <a:xfrm>
          <a:off x="2654300" y="244227350"/>
          <a:ext cx="1905000" cy="2190750"/>
        </a:xfrm>
        <a:prstGeom prst="rect">
          <a:avLst/>
        </a:prstGeom>
      </xdr:spPr>
    </xdr:pic>
    <xdr:clientData/>
  </xdr:twoCellAnchor>
  <xdr:twoCellAnchor>
    <xdr:from>
      <xdr:col>0</xdr:col>
      <xdr:colOff>209550</xdr:colOff>
      <xdr:row>182</xdr:row>
      <xdr:rowOff>190500</xdr:rowOff>
    </xdr:from>
    <xdr:to>
      <xdr:col>0</xdr:col>
      <xdr:colOff>2114550</xdr:colOff>
      <xdr:row>182</xdr:row>
      <xdr:rowOff>2524125</xdr:rowOff>
    </xdr:to>
    <xdr:pic>
      <xdr:nvPicPr>
        <xdr:cNvPr id="129" name="1831/1_NFC.jpg">
          <a:extLst>
            <a:ext uri="{FF2B5EF4-FFF2-40B4-BE49-F238E27FC236}">
              <a16:creationId xmlns:a16="http://schemas.microsoft.com/office/drawing/2014/main" xmlns="" id="{6E599083-2C96-479B-A4BF-C165B3B9E734}"/>
            </a:ext>
          </a:extLst>
        </xdr:cNvPr>
        <xdr:cNvPicPr>
          <a:picLocks noChangeAspect="1"/>
        </xdr:cNvPicPr>
      </xdr:nvPicPr>
      <xdr:blipFill>
        <a:blip xmlns:r="http://schemas.openxmlformats.org/officeDocument/2006/relationships" r:embed="rId124" cstate="print"/>
        <a:stretch>
          <a:fillRect/>
        </a:stretch>
      </xdr:blipFill>
      <xdr:spPr>
        <a:xfrm>
          <a:off x="209550" y="247065800"/>
          <a:ext cx="1905000" cy="2333625"/>
        </a:xfrm>
        <a:prstGeom prst="rect">
          <a:avLst/>
        </a:prstGeom>
      </xdr:spPr>
    </xdr:pic>
    <xdr:clientData/>
  </xdr:twoCellAnchor>
  <xdr:twoCellAnchor>
    <xdr:from>
      <xdr:col>0</xdr:col>
      <xdr:colOff>209550</xdr:colOff>
      <xdr:row>184</xdr:row>
      <xdr:rowOff>180975</xdr:rowOff>
    </xdr:from>
    <xdr:to>
      <xdr:col>0</xdr:col>
      <xdr:colOff>2114550</xdr:colOff>
      <xdr:row>184</xdr:row>
      <xdr:rowOff>2533650</xdr:rowOff>
    </xdr:to>
    <xdr:pic>
      <xdr:nvPicPr>
        <xdr:cNvPr id="130" name="1851/1_NFC.jpg">
          <a:extLst>
            <a:ext uri="{FF2B5EF4-FFF2-40B4-BE49-F238E27FC236}">
              <a16:creationId xmlns:a16="http://schemas.microsoft.com/office/drawing/2014/main" xmlns="" id="{B2196343-5E10-4EBE-8CF9-BE48613224B9}"/>
            </a:ext>
          </a:extLst>
        </xdr:cNvPr>
        <xdr:cNvPicPr>
          <a:picLocks noChangeAspect="1"/>
        </xdr:cNvPicPr>
      </xdr:nvPicPr>
      <xdr:blipFill>
        <a:blip xmlns:r="http://schemas.openxmlformats.org/officeDocument/2006/relationships" r:embed="rId125" cstate="print"/>
        <a:stretch>
          <a:fillRect/>
        </a:stretch>
      </xdr:blipFill>
      <xdr:spPr>
        <a:xfrm>
          <a:off x="209550" y="250155075"/>
          <a:ext cx="1905000" cy="2352675"/>
        </a:xfrm>
        <a:prstGeom prst="rect">
          <a:avLst/>
        </a:prstGeom>
      </xdr:spPr>
    </xdr:pic>
    <xdr:clientData/>
  </xdr:twoCellAnchor>
  <xdr:twoCellAnchor>
    <xdr:from>
      <xdr:col>1</xdr:col>
      <xdr:colOff>257175</xdr:colOff>
      <xdr:row>184</xdr:row>
      <xdr:rowOff>142875</xdr:rowOff>
    </xdr:from>
    <xdr:to>
      <xdr:col>1</xdr:col>
      <xdr:colOff>2066925</xdr:colOff>
      <xdr:row>184</xdr:row>
      <xdr:rowOff>2581275</xdr:rowOff>
    </xdr:to>
    <xdr:pic>
      <xdr:nvPicPr>
        <xdr:cNvPr id="131" name="1852/2.jpg">
          <a:extLst>
            <a:ext uri="{FF2B5EF4-FFF2-40B4-BE49-F238E27FC236}">
              <a16:creationId xmlns:a16="http://schemas.microsoft.com/office/drawing/2014/main" xmlns="" id="{B62F0270-B3CC-473F-8CC5-2001FB3377D3}"/>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701925" y="250116975"/>
          <a:ext cx="1809750" cy="2438400"/>
        </a:xfrm>
        <a:prstGeom prst="rect">
          <a:avLst/>
        </a:prstGeom>
      </xdr:spPr>
    </xdr:pic>
    <xdr:clientData/>
  </xdr:twoCellAnchor>
  <xdr:twoCellAnchor>
    <xdr:from>
      <xdr:col>0</xdr:col>
      <xdr:colOff>285750</xdr:colOff>
      <xdr:row>186</xdr:row>
      <xdr:rowOff>142875</xdr:rowOff>
    </xdr:from>
    <xdr:to>
      <xdr:col>0</xdr:col>
      <xdr:colOff>2038350</xdr:colOff>
      <xdr:row>186</xdr:row>
      <xdr:rowOff>2581275</xdr:rowOff>
    </xdr:to>
    <xdr:pic>
      <xdr:nvPicPr>
        <xdr:cNvPr id="132" name="1871/1.jpg">
          <a:extLst>
            <a:ext uri="{FF2B5EF4-FFF2-40B4-BE49-F238E27FC236}">
              <a16:creationId xmlns:a16="http://schemas.microsoft.com/office/drawing/2014/main" xmlns="" id="{765D2955-6ABD-4120-8882-DDBD24A00816}"/>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285750" y="253031625"/>
          <a:ext cx="1752600" cy="2438400"/>
        </a:xfrm>
        <a:prstGeom prst="rect">
          <a:avLst/>
        </a:prstGeom>
      </xdr:spPr>
    </xdr:pic>
    <xdr:clientData/>
  </xdr:twoCellAnchor>
  <xdr:twoCellAnchor>
    <xdr:from>
      <xdr:col>1</xdr:col>
      <xdr:colOff>323850</xdr:colOff>
      <xdr:row>186</xdr:row>
      <xdr:rowOff>142875</xdr:rowOff>
    </xdr:from>
    <xdr:to>
      <xdr:col>1</xdr:col>
      <xdr:colOff>2000250</xdr:colOff>
      <xdr:row>186</xdr:row>
      <xdr:rowOff>2581275</xdr:rowOff>
    </xdr:to>
    <xdr:pic>
      <xdr:nvPicPr>
        <xdr:cNvPr id="133" name="1872/2.jpg">
          <a:extLst>
            <a:ext uri="{FF2B5EF4-FFF2-40B4-BE49-F238E27FC236}">
              <a16:creationId xmlns:a16="http://schemas.microsoft.com/office/drawing/2014/main" xmlns="" id="{FC1F5539-DD89-4FD6-A80E-8546D121E20C}"/>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768600" y="253031625"/>
          <a:ext cx="1676400" cy="2438400"/>
        </a:xfrm>
        <a:prstGeom prst="rect">
          <a:avLst/>
        </a:prstGeom>
      </xdr:spPr>
    </xdr:pic>
    <xdr:clientData/>
  </xdr:twoCellAnchor>
  <xdr:twoCellAnchor>
    <xdr:from>
      <xdr:col>0</xdr:col>
      <xdr:colOff>209550</xdr:colOff>
      <xdr:row>188</xdr:row>
      <xdr:rowOff>304800</xdr:rowOff>
    </xdr:from>
    <xdr:to>
      <xdr:col>0</xdr:col>
      <xdr:colOff>2114550</xdr:colOff>
      <xdr:row>188</xdr:row>
      <xdr:rowOff>2419350</xdr:rowOff>
    </xdr:to>
    <xdr:pic>
      <xdr:nvPicPr>
        <xdr:cNvPr id="134" name="1891/1.jpg">
          <a:extLst>
            <a:ext uri="{FF2B5EF4-FFF2-40B4-BE49-F238E27FC236}">
              <a16:creationId xmlns:a16="http://schemas.microsoft.com/office/drawing/2014/main" xmlns="" id="{0C897F3C-B403-4139-A94B-E271B067C60D}"/>
            </a:ext>
          </a:extLst>
        </xdr:cNvPr>
        <xdr:cNvPicPr>
          <a:picLocks noChangeAspect="1"/>
        </xdr:cNvPicPr>
      </xdr:nvPicPr>
      <xdr:blipFill>
        <a:blip xmlns:r="http://schemas.openxmlformats.org/officeDocument/2006/relationships" r:embed="rId129" cstate="print"/>
        <a:stretch>
          <a:fillRect/>
        </a:stretch>
      </xdr:blipFill>
      <xdr:spPr>
        <a:xfrm>
          <a:off x="209550" y="256476500"/>
          <a:ext cx="1905000" cy="2114550"/>
        </a:xfrm>
        <a:prstGeom prst="rect">
          <a:avLst/>
        </a:prstGeom>
      </xdr:spPr>
    </xdr:pic>
    <xdr:clientData/>
  </xdr:twoCellAnchor>
  <xdr:twoCellAnchor>
    <xdr:from>
      <xdr:col>0</xdr:col>
      <xdr:colOff>704850</xdr:colOff>
      <xdr:row>190</xdr:row>
      <xdr:rowOff>342900</xdr:rowOff>
    </xdr:from>
    <xdr:to>
      <xdr:col>0</xdr:col>
      <xdr:colOff>1628775</xdr:colOff>
      <xdr:row>190</xdr:row>
      <xdr:rowOff>2381250</xdr:rowOff>
    </xdr:to>
    <xdr:pic>
      <xdr:nvPicPr>
        <xdr:cNvPr id="135" name="1911/1_NFC.jpg">
          <a:extLst>
            <a:ext uri="{FF2B5EF4-FFF2-40B4-BE49-F238E27FC236}">
              <a16:creationId xmlns:a16="http://schemas.microsoft.com/office/drawing/2014/main" xmlns="" id="{B0E4C770-34A7-480C-8889-6654394D5737}"/>
            </a:ext>
          </a:extLst>
        </xdr:cNvPr>
        <xdr:cNvPicPr>
          <a:picLocks noChangeAspect="1"/>
        </xdr:cNvPicPr>
      </xdr:nvPicPr>
      <xdr:blipFill>
        <a:blip xmlns:r="http://schemas.openxmlformats.org/officeDocument/2006/relationships" r:embed="rId130" cstate="print"/>
        <a:stretch>
          <a:fillRect/>
        </a:stretch>
      </xdr:blipFill>
      <xdr:spPr>
        <a:xfrm>
          <a:off x="704850" y="259429250"/>
          <a:ext cx="923925" cy="2038350"/>
        </a:xfrm>
        <a:prstGeom prst="rect">
          <a:avLst/>
        </a:prstGeom>
      </xdr:spPr>
    </xdr:pic>
    <xdr:clientData/>
  </xdr:twoCellAnchor>
  <xdr:twoCellAnchor>
    <xdr:from>
      <xdr:col>0</xdr:col>
      <xdr:colOff>704850</xdr:colOff>
      <xdr:row>192</xdr:row>
      <xdr:rowOff>342900</xdr:rowOff>
    </xdr:from>
    <xdr:to>
      <xdr:col>0</xdr:col>
      <xdr:colOff>1628775</xdr:colOff>
      <xdr:row>192</xdr:row>
      <xdr:rowOff>2381250</xdr:rowOff>
    </xdr:to>
    <xdr:pic>
      <xdr:nvPicPr>
        <xdr:cNvPr id="136" name="1931/1_NFC.jpg">
          <a:extLst>
            <a:ext uri="{FF2B5EF4-FFF2-40B4-BE49-F238E27FC236}">
              <a16:creationId xmlns:a16="http://schemas.microsoft.com/office/drawing/2014/main" xmlns="" id="{BD5EB02E-980E-4839-BBE9-4DC83801623C}"/>
            </a:ext>
          </a:extLst>
        </xdr:cNvPr>
        <xdr:cNvPicPr>
          <a:picLocks noChangeAspect="1"/>
        </xdr:cNvPicPr>
      </xdr:nvPicPr>
      <xdr:blipFill>
        <a:blip xmlns:r="http://schemas.openxmlformats.org/officeDocument/2006/relationships" r:embed="rId130" cstate="print"/>
        <a:stretch>
          <a:fillRect/>
        </a:stretch>
      </xdr:blipFill>
      <xdr:spPr>
        <a:xfrm>
          <a:off x="704850" y="262343900"/>
          <a:ext cx="923925" cy="2038350"/>
        </a:xfrm>
        <a:prstGeom prst="rect">
          <a:avLst/>
        </a:prstGeom>
      </xdr:spPr>
    </xdr:pic>
    <xdr:clientData/>
  </xdr:twoCellAnchor>
  <xdr:twoCellAnchor>
    <xdr:from>
      <xdr:col>0</xdr:col>
      <xdr:colOff>409575</xdr:colOff>
      <xdr:row>194</xdr:row>
      <xdr:rowOff>142875</xdr:rowOff>
    </xdr:from>
    <xdr:to>
      <xdr:col>0</xdr:col>
      <xdr:colOff>1914525</xdr:colOff>
      <xdr:row>194</xdr:row>
      <xdr:rowOff>2581275</xdr:rowOff>
    </xdr:to>
    <xdr:pic>
      <xdr:nvPicPr>
        <xdr:cNvPr id="137" name="1951/1_NFC.jpg">
          <a:extLst>
            <a:ext uri="{FF2B5EF4-FFF2-40B4-BE49-F238E27FC236}">
              <a16:creationId xmlns:a16="http://schemas.microsoft.com/office/drawing/2014/main" xmlns="" id="{2A4F565E-E8A6-4434-82E0-C6027E631F68}"/>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409575" y="265058525"/>
          <a:ext cx="1504950" cy="2438400"/>
        </a:xfrm>
        <a:prstGeom prst="rect">
          <a:avLst/>
        </a:prstGeom>
      </xdr:spPr>
    </xdr:pic>
    <xdr:clientData/>
  </xdr:twoCellAnchor>
  <xdr:twoCellAnchor>
    <xdr:from>
      <xdr:col>1</xdr:col>
      <xdr:colOff>390525</xdr:colOff>
      <xdr:row>194</xdr:row>
      <xdr:rowOff>142875</xdr:rowOff>
    </xdr:from>
    <xdr:to>
      <xdr:col>1</xdr:col>
      <xdr:colOff>1943100</xdr:colOff>
      <xdr:row>194</xdr:row>
      <xdr:rowOff>2581275</xdr:rowOff>
    </xdr:to>
    <xdr:pic>
      <xdr:nvPicPr>
        <xdr:cNvPr id="138" name="1952/2.jpg">
          <a:extLst>
            <a:ext uri="{FF2B5EF4-FFF2-40B4-BE49-F238E27FC236}">
              <a16:creationId xmlns:a16="http://schemas.microsoft.com/office/drawing/2014/main" xmlns="" id="{A97C9D83-D216-4D39-9734-AC9F4E3F3C54}"/>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2835275" y="265058525"/>
          <a:ext cx="1552575" cy="2438400"/>
        </a:xfrm>
        <a:prstGeom prst="rect">
          <a:avLst/>
        </a:prstGeom>
      </xdr:spPr>
    </xdr:pic>
    <xdr:clientData/>
  </xdr:twoCellAnchor>
  <xdr:twoCellAnchor>
    <xdr:from>
      <xdr:col>0</xdr:col>
      <xdr:colOff>552450</xdr:colOff>
      <xdr:row>196</xdr:row>
      <xdr:rowOff>314325</xdr:rowOff>
    </xdr:from>
    <xdr:to>
      <xdr:col>0</xdr:col>
      <xdr:colOff>1781175</xdr:colOff>
      <xdr:row>196</xdr:row>
      <xdr:rowOff>2409825</xdr:rowOff>
    </xdr:to>
    <xdr:pic>
      <xdr:nvPicPr>
        <xdr:cNvPr id="139" name="1971/1_NFC.jpg">
          <a:extLst>
            <a:ext uri="{FF2B5EF4-FFF2-40B4-BE49-F238E27FC236}">
              <a16:creationId xmlns:a16="http://schemas.microsoft.com/office/drawing/2014/main" xmlns="" id="{AC306AC5-C018-4ED7-A787-6D67E52E0D5B}"/>
            </a:ext>
          </a:extLst>
        </xdr:cNvPr>
        <xdr:cNvPicPr>
          <a:picLocks noChangeAspect="1"/>
        </xdr:cNvPicPr>
      </xdr:nvPicPr>
      <xdr:blipFill>
        <a:blip xmlns:r="http://schemas.openxmlformats.org/officeDocument/2006/relationships" r:embed="rId133" cstate="print"/>
        <a:stretch>
          <a:fillRect/>
        </a:stretch>
      </xdr:blipFill>
      <xdr:spPr>
        <a:xfrm>
          <a:off x="552450" y="268144625"/>
          <a:ext cx="1228725" cy="2095500"/>
        </a:xfrm>
        <a:prstGeom prst="rect">
          <a:avLst/>
        </a:prstGeom>
      </xdr:spPr>
    </xdr:pic>
    <xdr:clientData/>
  </xdr:twoCellAnchor>
  <xdr:twoCellAnchor>
    <xdr:from>
      <xdr:col>0</xdr:col>
      <xdr:colOff>400050</xdr:colOff>
      <xdr:row>200</xdr:row>
      <xdr:rowOff>142875</xdr:rowOff>
    </xdr:from>
    <xdr:to>
      <xdr:col>0</xdr:col>
      <xdr:colOff>1924050</xdr:colOff>
      <xdr:row>200</xdr:row>
      <xdr:rowOff>2581275</xdr:rowOff>
    </xdr:to>
    <xdr:pic>
      <xdr:nvPicPr>
        <xdr:cNvPr id="140" name="2011/1.jpg">
          <a:extLst>
            <a:ext uri="{FF2B5EF4-FFF2-40B4-BE49-F238E27FC236}">
              <a16:creationId xmlns:a16="http://schemas.microsoft.com/office/drawing/2014/main" xmlns="" id="{D285837B-6282-4D57-93E5-F7BB1369AA38}"/>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400050" y="273986625"/>
          <a:ext cx="1524000" cy="2438400"/>
        </a:xfrm>
        <a:prstGeom prst="rect">
          <a:avLst/>
        </a:prstGeom>
      </xdr:spPr>
    </xdr:pic>
    <xdr:clientData/>
  </xdr:twoCellAnchor>
  <xdr:twoCellAnchor>
    <xdr:from>
      <xdr:col>0</xdr:col>
      <xdr:colOff>457200</xdr:colOff>
      <xdr:row>202</xdr:row>
      <xdr:rowOff>142875</xdr:rowOff>
    </xdr:from>
    <xdr:to>
      <xdr:col>0</xdr:col>
      <xdr:colOff>1866900</xdr:colOff>
      <xdr:row>202</xdr:row>
      <xdr:rowOff>2581275</xdr:rowOff>
    </xdr:to>
    <xdr:pic>
      <xdr:nvPicPr>
        <xdr:cNvPr id="141" name="2031/1.jpg">
          <a:extLst>
            <a:ext uri="{FF2B5EF4-FFF2-40B4-BE49-F238E27FC236}">
              <a16:creationId xmlns:a16="http://schemas.microsoft.com/office/drawing/2014/main" xmlns="" id="{FDC4EC78-A787-4BBA-A6DA-E92E8E64D3F1}"/>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457200" y="276901275"/>
          <a:ext cx="1409700" cy="2438400"/>
        </a:xfrm>
        <a:prstGeom prst="rect">
          <a:avLst/>
        </a:prstGeom>
      </xdr:spPr>
    </xdr:pic>
    <xdr:clientData/>
  </xdr:twoCellAnchor>
  <xdr:twoCellAnchor>
    <xdr:from>
      <xdr:col>1</xdr:col>
      <xdr:colOff>209550</xdr:colOff>
      <xdr:row>202</xdr:row>
      <xdr:rowOff>400050</xdr:rowOff>
    </xdr:from>
    <xdr:to>
      <xdr:col>1</xdr:col>
      <xdr:colOff>2114550</xdr:colOff>
      <xdr:row>202</xdr:row>
      <xdr:rowOff>2314575</xdr:rowOff>
    </xdr:to>
    <xdr:pic>
      <xdr:nvPicPr>
        <xdr:cNvPr id="142" name="2032/2.jpg">
          <a:extLst>
            <a:ext uri="{FF2B5EF4-FFF2-40B4-BE49-F238E27FC236}">
              <a16:creationId xmlns:a16="http://schemas.microsoft.com/office/drawing/2014/main" xmlns="" id="{5DDFFC9C-0646-40B7-A706-493F9E297687}"/>
            </a:ext>
          </a:extLst>
        </xdr:cNvPr>
        <xdr:cNvPicPr>
          <a:picLocks noChangeAspect="1"/>
        </xdr:cNvPicPr>
      </xdr:nvPicPr>
      <xdr:blipFill>
        <a:blip xmlns:r="http://schemas.openxmlformats.org/officeDocument/2006/relationships" r:embed="rId136" cstate="print"/>
        <a:stretch>
          <a:fillRect/>
        </a:stretch>
      </xdr:blipFill>
      <xdr:spPr>
        <a:xfrm>
          <a:off x="2654300" y="277158450"/>
          <a:ext cx="1905000" cy="1914525"/>
        </a:xfrm>
        <a:prstGeom prst="rect">
          <a:avLst/>
        </a:prstGeom>
      </xdr:spPr>
    </xdr:pic>
    <xdr:clientData/>
  </xdr:twoCellAnchor>
  <xdr:twoCellAnchor>
    <xdr:from>
      <xdr:col>0</xdr:col>
      <xdr:colOff>476250</xdr:colOff>
      <xdr:row>204</xdr:row>
      <xdr:rowOff>142875</xdr:rowOff>
    </xdr:from>
    <xdr:to>
      <xdr:col>0</xdr:col>
      <xdr:colOff>1857375</xdr:colOff>
      <xdr:row>204</xdr:row>
      <xdr:rowOff>2581275</xdr:rowOff>
    </xdr:to>
    <xdr:pic>
      <xdr:nvPicPr>
        <xdr:cNvPr id="143" name="2051/1_NFC.jpg">
          <a:extLst>
            <a:ext uri="{FF2B5EF4-FFF2-40B4-BE49-F238E27FC236}">
              <a16:creationId xmlns:a16="http://schemas.microsoft.com/office/drawing/2014/main" xmlns="" id="{C0D21F76-A323-4292-9712-88A08DDF37AD}"/>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476250" y="279815925"/>
          <a:ext cx="1381125" cy="2438400"/>
        </a:xfrm>
        <a:prstGeom prst="rect">
          <a:avLst/>
        </a:prstGeom>
      </xdr:spPr>
    </xdr:pic>
    <xdr:clientData/>
  </xdr:twoCellAnchor>
  <xdr:twoCellAnchor>
    <xdr:from>
      <xdr:col>1</xdr:col>
      <xdr:colOff>209550</xdr:colOff>
      <xdr:row>204</xdr:row>
      <xdr:rowOff>238125</xdr:rowOff>
    </xdr:from>
    <xdr:to>
      <xdr:col>1</xdr:col>
      <xdr:colOff>2114550</xdr:colOff>
      <xdr:row>204</xdr:row>
      <xdr:rowOff>2486025</xdr:rowOff>
    </xdr:to>
    <xdr:pic>
      <xdr:nvPicPr>
        <xdr:cNvPr id="144" name="2052/2.jpg">
          <a:extLst>
            <a:ext uri="{FF2B5EF4-FFF2-40B4-BE49-F238E27FC236}">
              <a16:creationId xmlns:a16="http://schemas.microsoft.com/office/drawing/2014/main" xmlns="" id="{54A4EA31-C4E4-4C9B-AD75-43F50DA7F151}"/>
            </a:ext>
          </a:extLst>
        </xdr:cNvPr>
        <xdr:cNvPicPr>
          <a:picLocks noChangeAspect="1"/>
        </xdr:cNvPicPr>
      </xdr:nvPicPr>
      <xdr:blipFill>
        <a:blip xmlns:r="http://schemas.openxmlformats.org/officeDocument/2006/relationships" r:embed="rId138" cstate="print"/>
        <a:stretch>
          <a:fillRect/>
        </a:stretch>
      </xdr:blipFill>
      <xdr:spPr>
        <a:xfrm>
          <a:off x="2654300" y="279911175"/>
          <a:ext cx="1905000" cy="2247900"/>
        </a:xfrm>
        <a:prstGeom prst="rect">
          <a:avLst/>
        </a:prstGeom>
      </xdr:spPr>
    </xdr:pic>
    <xdr:clientData/>
  </xdr:twoCellAnchor>
  <xdr:twoCellAnchor>
    <xdr:from>
      <xdr:col>0</xdr:col>
      <xdr:colOff>209550</xdr:colOff>
      <xdr:row>206</xdr:row>
      <xdr:rowOff>247650</xdr:rowOff>
    </xdr:from>
    <xdr:to>
      <xdr:col>0</xdr:col>
      <xdr:colOff>2114550</xdr:colOff>
      <xdr:row>206</xdr:row>
      <xdr:rowOff>2466975</xdr:rowOff>
    </xdr:to>
    <xdr:pic>
      <xdr:nvPicPr>
        <xdr:cNvPr id="145" name="2071/1_NFC.jpg">
          <a:extLst>
            <a:ext uri="{FF2B5EF4-FFF2-40B4-BE49-F238E27FC236}">
              <a16:creationId xmlns:a16="http://schemas.microsoft.com/office/drawing/2014/main" xmlns="" id="{43C31089-6D9A-454F-880E-11729A41FDEE}"/>
            </a:ext>
          </a:extLst>
        </xdr:cNvPr>
        <xdr:cNvPicPr>
          <a:picLocks noChangeAspect="1"/>
        </xdr:cNvPicPr>
      </xdr:nvPicPr>
      <xdr:blipFill>
        <a:blip xmlns:r="http://schemas.openxmlformats.org/officeDocument/2006/relationships" r:embed="rId139" cstate="print"/>
        <a:stretch>
          <a:fillRect/>
        </a:stretch>
      </xdr:blipFill>
      <xdr:spPr>
        <a:xfrm>
          <a:off x="209550" y="282835350"/>
          <a:ext cx="1905000" cy="2219325"/>
        </a:xfrm>
        <a:prstGeom prst="rect">
          <a:avLst/>
        </a:prstGeom>
      </xdr:spPr>
    </xdr:pic>
    <xdr:clientData/>
  </xdr:twoCellAnchor>
  <xdr:twoCellAnchor>
    <xdr:from>
      <xdr:col>0</xdr:col>
      <xdr:colOff>381000</xdr:colOff>
      <xdr:row>208</xdr:row>
      <xdr:rowOff>142875</xdr:rowOff>
    </xdr:from>
    <xdr:to>
      <xdr:col>0</xdr:col>
      <xdr:colOff>1943100</xdr:colOff>
      <xdr:row>208</xdr:row>
      <xdr:rowOff>2581275</xdr:rowOff>
    </xdr:to>
    <xdr:pic>
      <xdr:nvPicPr>
        <xdr:cNvPr id="146" name="2091/1.jpg">
          <a:extLst>
            <a:ext uri="{FF2B5EF4-FFF2-40B4-BE49-F238E27FC236}">
              <a16:creationId xmlns:a16="http://schemas.microsoft.com/office/drawing/2014/main" xmlns="" id="{1E4010B3-009B-4797-A81D-CB8D8DA92F4F}"/>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381000" y="285645225"/>
          <a:ext cx="1562100" cy="2438400"/>
        </a:xfrm>
        <a:prstGeom prst="rect">
          <a:avLst/>
        </a:prstGeom>
      </xdr:spPr>
    </xdr:pic>
    <xdr:clientData/>
  </xdr:twoCellAnchor>
  <xdr:twoCellAnchor>
    <xdr:from>
      <xdr:col>1</xdr:col>
      <xdr:colOff>600075</xdr:colOff>
      <xdr:row>208</xdr:row>
      <xdr:rowOff>142875</xdr:rowOff>
    </xdr:from>
    <xdr:to>
      <xdr:col>1</xdr:col>
      <xdr:colOff>1733550</xdr:colOff>
      <xdr:row>208</xdr:row>
      <xdr:rowOff>2581275</xdr:rowOff>
    </xdr:to>
    <xdr:pic>
      <xdr:nvPicPr>
        <xdr:cNvPr id="147" name="2092/2.jpg">
          <a:extLst>
            <a:ext uri="{FF2B5EF4-FFF2-40B4-BE49-F238E27FC236}">
              <a16:creationId xmlns:a16="http://schemas.microsoft.com/office/drawing/2014/main" xmlns="" id="{B7194A8D-94FA-4CF0-B743-0B9064232D3D}"/>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3044825" y="285645225"/>
          <a:ext cx="1133475" cy="2438400"/>
        </a:xfrm>
        <a:prstGeom prst="rect">
          <a:avLst/>
        </a:prstGeom>
      </xdr:spPr>
    </xdr:pic>
    <xdr:clientData/>
  </xdr:twoCellAnchor>
  <xdr:twoCellAnchor>
    <xdr:from>
      <xdr:col>0</xdr:col>
      <xdr:colOff>323850</xdr:colOff>
      <xdr:row>210</xdr:row>
      <xdr:rowOff>180975</xdr:rowOff>
    </xdr:from>
    <xdr:to>
      <xdr:col>0</xdr:col>
      <xdr:colOff>2009775</xdr:colOff>
      <xdr:row>210</xdr:row>
      <xdr:rowOff>2533650</xdr:rowOff>
    </xdr:to>
    <xdr:pic>
      <xdr:nvPicPr>
        <xdr:cNvPr id="148" name="2111/1_NFC.jpg">
          <a:extLst>
            <a:ext uri="{FF2B5EF4-FFF2-40B4-BE49-F238E27FC236}">
              <a16:creationId xmlns:a16="http://schemas.microsoft.com/office/drawing/2014/main" xmlns="" id="{EB26AAE8-2637-4798-B526-EA8F90CF1D56}"/>
            </a:ext>
          </a:extLst>
        </xdr:cNvPr>
        <xdr:cNvPicPr>
          <a:picLocks noChangeAspect="1"/>
        </xdr:cNvPicPr>
      </xdr:nvPicPr>
      <xdr:blipFill>
        <a:blip xmlns:r="http://schemas.openxmlformats.org/officeDocument/2006/relationships" r:embed="rId142" cstate="print"/>
        <a:stretch>
          <a:fillRect/>
        </a:stretch>
      </xdr:blipFill>
      <xdr:spPr>
        <a:xfrm>
          <a:off x="323850" y="288597975"/>
          <a:ext cx="1685925" cy="2352675"/>
        </a:xfrm>
        <a:prstGeom prst="rect">
          <a:avLst/>
        </a:prstGeom>
      </xdr:spPr>
    </xdr:pic>
    <xdr:clientData/>
  </xdr:twoCellAnchor>
  <xdr:twoCellAnchor>
    <xdr:from>
      <xdr:col>0</xdr:col>
      <xdr:colOff>323850</xdr:colOff>
      <xdr:row>212</xdr:row>
      <xdr:rowOff>142875</xdr:rowOff>
    </xdr:from>
    <xdr:to>
      <xdr:col>0</xdr:col>
      <xdr:colOff>2009775</xdr:colOff>
      <xdr:row>212</xdr:row>
      <xdr:rowOff>2581275</xdr:rowOff>
    </xdr:to>
    <xdr:pic>
      <xdr:nvPicPr>
        <xdr:cNvPr id="149" name="2131/1_NFC.jpg">
          <a:extLst>
            <a:ext uri="{FF2B5EF4-FFF2-40B4-BE49-F238E27FC236}">
              <a16:creationId xmlns:a16="http://schemas.microsoft.com/office/drawing/2014/main" xmlns="" id="{88AC8617-08F6-426B-9AE1-EAB063A52AEB}"/>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323850" y="291474525"/>
          <a:ext cx="1685925" cy="2438400"/>
        </a:xfrm>
        <a:prstGeom prst="rect">
          <a:avLst/>
        </a:prstGeom>
      </xdr:spPr>
    </xdr:pic>
    <xdr:clientData/>
  </xdr:twoCellAnchor>
  <xdr:twoCellAnchor>
    <xdr:from>
      <xdr:col>0</xdr:col>
      <xdr:colOff>238125</xdr:colOff>
      <xdr:row>218</xdr:row>
      <xdr:rowOff>142875</xdr:rowOff>
    </xdr:from>
    <xdr:to>
      <xdr:col>0</xdr:col>
      <xdr:colOff>2095500</xdr:colOff>
      <xdr:row>218</xdr:row>
      <xdr:rowOff>2581275</xdr:rowOff>
    </xdr:to>
    <xdr:pic>
      <xdr:nvPicPr>
        <xdr:cNvPr id="150" name="2191/1.jpg">
          <a:extLst>
            <a:ext uri="{FF2B5EF4-FFF2-40B4-BE49-F238E27FC236}">
              <a16:creationId xmlns:a16="http://schemas.microsoft.com/office/drawing/2014/main" xmlns="" id="{E34E4FA9-BEDC-42D6-9C1B-BC99FC4DEF15}"/>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238125" y="300402625"/>
          <a:ext cx="1857375" cy="2438400"/>
        </a:xfrm>
        <a:prstGeom prst="rect">
          <a:avLst/>
        </a:prstGeom>
      </xdr:spPr>
    </xdr:pic>
    <xdr:clientData/>
  </xdr:twoCellAnchor>
  <xdr:twoCellAnchor>
    <xdr:from>
      <xdr:col>0</xdr:col>
      <xdr:colOff>333375</xdr:colOff>
      <xdr:row>220</xdr:row>
      <xdr:rowOff>142875</xdr:rowOff>
    </xdr:from>
    <xdr:to>
      <xdr:col>0</xdr:col>
      <xdr:colOff>2000250</xdr:colOff>
      <xdr:row>220</xdr:row>
      <xdr:rowOff>2581275</xdr:rowOff>
    </xdr:to>
    <xdr:pic>
      <xdr:nvPicPr>
        <xdr:cNvPr id="151" name="2211/1_NFC.jpg">
          <a:extLst>
            <a:ext uri="{FF2B5EF4-FFF2-40B4-BE49-F238E27FC236}">
              <a16:creationId xmlns:a16="http://schemas.microsoft.com/office/drawing/2014/main" xmlns="" id="{E3C5A57E-7A25-45CA-BA4A-925931C4CAAB}"/>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333375" y="303317275"/>
          <a:ext cx="1666875" cy="2438400"/>
        </a:xfrm>
        <a:prstGeom prst="rect">
          <a:avLst/>
        </a:prstGeom>
      </xdr:spPr>
    </xdr:pic>
    <xdr:clientData/>
  </xdr:twoCellAnchor>
  <xdr:twoCellAnchor>
    <xdr:from>
      <xdr:col>0</xdr:col>
      <xdr:colOff>209550</xdr:colOff>
      <xdr:row>222</xdr:row>
      <xdr:rowOff>247650</xdr:rowOff>
    </xdr:from>
    <xdr:to>
      <xdr:col>0</xdr:col>
      <xdr:colOff>2114550</xdr:colOff>
      <xdr:row>222</xdr:row>
      <xdr:rowOff>2476500</xdr:rowOff>
    </xdr:to>
    <xdr:pic>
      <xdr:nvPicPr>
        <xdr:cNvPr id="152" name="2231/1.jpg">
          <a:extLst>
            <a:ext uri="{FF2B5EF4-FFF2-40B4-BE49-F238E27FC236}">
              <a16:creationId xmlns:a16="http://schemas.microsoft.com/office/drawing/2014/main" xmlns="" id="{446E4309-8668-4C07-A9C6-EA4343DB9E46}"/>
            </a:ext>
          </a:extLst>
        </xdr:cNvPr>
        <xdr:cNvPicPr>
          <a:picLocks noChangeAspect="1"/>
        </xdr:cNvPicPr>
      </xdr:nvPicPr>
      <xdr:blipFill>
        <a:blip xmlns:r="http://schemas.openxmlformats.org/officeDocument/2006/relationships" r:embed="rId146" cstate="print"/>
        <a:stretch>
          <a:fillRect/>
        </a:stretch>
      </xdr:blipFill>
      <xdr:spPr>
        <a:xfrm>
          <a:off x="209550" y="306336700"/>
          <a:ext cx="1905000" cy="2228850"/>
        </a:xfrm>
        <a:prstGeom prst="rect">
          <a:avLst/>
        </a:prstGeom>
      </xdr:spPr>
    </xdr:pic>
    <xdr:clientData/>
  </xdr:twoCellAnchor>
  <xdr:twoCellAnchor>
    <xdr:from>
      <xdr:col>0</xdr:col>
      <xdr:colOff>571500</xdr:colOff>
      <xdr:row>224</xdr:row>
      <xdr:rowOff>847725</xdr:rowOff>
    </xdr:from>
    <xdr:to>
      <xdr:col>0</xdr:col>
      <xdr:colOff>1752600</xdr:colOff>
      <xdr:row>224</xdr:row>
      <xdr:rowOff>1876425</xdr:rowOff>
    </xdr:to>
    <xdr:pic>
      <xdr:nvPicPr>
        <xdr:cNvPr id="153" name="2251/1.jpg">
          <a:extLst>
            <a:ext uri="{FF2B5EF4-FFF2-40B4-BE49-F238E27FC236}">
              <a16:creationId xmlns:a16="http://schemas.microsoft.com/office/drawing/2014/main" xmlns="" id="{88870352-E69D-47DB-A302-EE2B6EA42A94}"/>
            </a:ext>
          </a:extLst>
        </xdr:cNvPr>
        <xdr:cNvPicPr>
          <a:picLocks noChangeAspect="1"/>
        </xdr:cNvPicPr>
      </xdr:nvPicPr>
      <xdr:blipFill>
        <a:blip xmlns:r="http://schemas.openxmlformats.org/officeDocument/2006/relationships" r:embed="rId147" cstate="print"/>
        <a:stretch>
          <a:fillRect/>
        </a:stretch>
      </xdr:blipFill>
      <xdr:spPr>
        <a:xfrm>
          <a:off x="571500" y="309851425"/>
          <a:ext cx="1181100" cy="1028700"/>
        </a:xfrm>
        <a:prstGeom prst="rect">
          <a:avLst/>
        </a:prstGeom>
      </xdr:spPr>
    </xdr:pic>
    <xdr:clientData/>
  </xdr:twoCellAnchor>
  <xdr:twoCellAnchor>
    <xdr:from>
      <xdr:col>0</xdr:col>
      <xdr:colOff>209550</xdr:colOff>
      <xdr:row>226</xdr:row>
      <xdr:rowOff>190500</xdr:rowOff>
    </xdr:from>
    <xdr:to>
      <xdr:col>0</xdr:col>
      <xdr:colOff>2114550</xdr:colOff>
      <xdr:row>226</xdr:row>
      <xdr:rowOff>2533650</xdr:rowOff>
    </xdr:to>
    <xdr:pic>
      <xdr:nvPicPr>
        <xdr:cNvPr id="154" name="2271/1.jpg">
          <a:extLst>
            <a:ext uri="{FF2B5EF4-FFF2-40B4-BE49-F238E27FC236}">
              <a16:creationId xmlns:a16="http://schemas.microsoft.com/office/drawing/2014/main" xmlns="" id="{507E9088-46C5-4118-B60F-754A0DC676AF}"/>
            </a:ext>
          </a:extLst>
        </xdr:cNvPr>
        <xdr:cNvPicPr>
          <a:picLocks noChangeAspect="1"/>
        </xdr:cNvPicPr>
      </xdr:nvPicPr>
      <xdr:blipFill>
        <a:blip xmlns:r="http://schemas.openxmlformats.org/officeDocument/2006/relationships" r:embed="rId148" cstate="print"/>
        <a:stretch>
          <a:fillRect/>
        </a:stretch>
      </xdr:blipFill>
      <xdr:spPr>
        <a:xfrm>
          <a:off x="209550" y="312108850"/>
          <a:ext cx="1905000" cy="2343150"/>
        </a:xfrm>
        <a:prstGeom prst="rect">
          <a:avLst/>
        </a:prstGeom>
      </xdr:spPr>
    </xdr:pic>
    <xdr:clientData/>
  </xdr:twoCellAnchor>
  <xdr:twoCellAnchor>
    <xdr:from>
      <xdr:col>0</xdr:col>
      <xdr:colOff>209550</xdr:colOff>
      <xdr:row>228</xdr:row>
      <xdr:rowOff>523875</xdr:rowOff>
    </xdr:from>
    <xdr:to>
      <xdr:col>0</xdr:col>
      <xdr:colOff>2114550</xdr:colOff>
      <xdr:row>228</xdr:row>
      <xdr:rowOff>2200275</xdr:rowOff>
    </xdr:to>
    <xdr:pic>
      <xdr:nvPicPr>
        <xdr:cNvPr id="155" name="2291/1.jpg">
          <a:extLst>
            <a:ext uri="{FF2B5EF4-FFF2-40B4-BE49-F238E27FC236}">
              <a16:creationId xmlns:a16="http://schemas.microsoft.com/office/drawing/2014/main" xmlns="" id="{87E8CA39-DB54-40AD-9C03-304EA62A8386}"/>
            </a:ext>
          </a:extLst>
        </xdr:cNvPr>
        <xdr:cNvPicPr>
          <a:picLocks noChangeAspect="1"/>
        </xdr:cNvPicPr>
      </xdr:nvPicPr>
      <xdr:blipFill>
        <a:blip xmlns:r="http://schemas.openxmlformats.org/officeDocument/2006/relationships" r:embed="rId149" cstate="print"/>
        <a:stretch>
          <a:fillRect/>
        </a:stretch>
      </xdr:blipFill>
      <xdr:spPr>
        <a:xfrm>
          <a:off x="209550" y="315356875"/>
          <a:ext cx="1905000" cy="1676400"/>
        </a:xfrm>
        <a:prstGeom prst="rect">
          <a:avLst/>
        </a:prstGeom>
      </xdr:spPr>
    </xdr:pic>
    <xdr:clientData/>
  </xdr:twoCellAnchor>
  <xdr:twoCellAnchor>
    <xdr:from>
      <xdr:col>0</xdr:col>
      <xdr:colOff>209550</xdr:colOff>
      <xdr:row>230</xdr:row>
      <xdr:rowOff>542925</xdr:rowOff>
    </xdr:from>
    <xdr:to>
      <xdr:col>0</xdr:col>
      <xdr:colOff>2114550</xdr:colOff>
      <xdr:row>230</xdr:row>
      <xdr:rowOff>2171700</xdr:rowOff>
    </xdr:to>
    <xdr:pic>
      <xdr:nvPicPr>
        <xdr:cNvPr id="156" name="2311/1_NFC.jpg">
          <a:extLst>
            <a:ext uri="{FF2B5EF4-FFF2-40B4-BE49-F238E27FC236}">
              <a16:creationId xmlns:a16="http://schemas.microsoft.com/office/drawing/2014/main" xmlns="" id="{178C77A1-08C2-43AA-BA0D-EF38D1345257}"/>
            </a:ext>
          </a:extLst>
        </xdr:cNvPr>
        <xdr:cNvPicPr>
          <a:picLocks noChangeAspect="1"/>
        </xdr:cNvPicPr>
      </xdr:nvPicPr>
      <xdr:blipFill>
        <a:blip xmlns:r="http://schemas.openxmlformats.org/officeDocument/2006/relationships" r:embed="rId150" cstate="print"/>
        <a:stretch>
          <a:fillRect/>
        </a:stretch>
      </xdr:blipFill>
      <xdr:spPr>
        <a:xfrm>
          <a:off x="209550" y="318290575"/>
          <a:ext cx="1905000" cy="1628775"/>
        </a:xfrm>
        <a:prstGeom prst="rect">
          <a:avLst/>
        </a:prstGeom>
      </xdr:spPr>
    </xdr:pic>
    <xdr:clientData/>
  </xdr:twoCellAnchor>
  <xdr:twoCellAnchor>
    <xdr:from>
      <xdr:col>0</xdr:col>
      <xdr:colOff>209550</xdr:colOff>
      <xdr:row>232</xdr:row>
      <xdr:rowOff>476250</xdr:rowOff>
    </xdr:from>
    <xdr:to>
      <xdr:col>0</xdr:col>
      <xdr:colOff>2114550</xdr:colOff>
      <xdr:row>232</xdr:row>
      <xdr:rowOff>2238375</xdr:rowOff>
    </xdr:to>
    <xdr:pic>
      <xdr:nvPicPr>
        <xdr:cNvPr id="157" name="2331/1_NFC.jpg">
          <a:extLst>
            <a:ext uri="{FF2B5EF4-FFF2-40B4-BE49-F238E27FC236}">
              <a16:creationId xmlns:a16="http://schemas.microsoft.com/office/drawing/2014/main" xmlns="" id="{B13F3DA6-FED1-432C-AFC2-F439D91FFD4C}"/>
            </a:ext>
          </a:extLst>
        </xdr:cNvPr>
        <xdr:cNvPicPr>
          <a:picLocks noChangeAspect="1"/>
        </xdr:cNvPicPr>
      </xdr:nvPicPr>
      <xdr:blipFill>
        <a:blip xmlns:r="http://schemas.openxmlformats.org/officeDocument/2006/relationships" r:embed="rId151" cstate="print"/>
        <a:stretch>
          <a:fillRect/>
        </a:stretch>
      </xdr:blipFill>
      <xdr:spPr>
        <a:xfrm>
          <a:off x="209550" y="321138550"/>
          <a:ext cx="1905000" cy="1762125"/>
        </a:xfrm>
        <a:prstGeom prst="rect">
          <a:avLst/>
        </a:prstGeom>
      </xdr:spPr>
    </xdr:pic>
    <xdr:clientData/>
  </xdr:twoCellAnchor>
  <xdr:twoCellAnchor>
    <xdr:from>
      <xdr:col>0</xdr:col>
      <xdr:colOff>209550</xdr:colOff>
      <xdr:row>234</xdr:row>
      <xdr:rowOff>561975</xdr:rowOff>
    </xdr:from>
    <xdr:to>
      <xdr:col>0</xdr:col>
      <xdr:colOff>2114550</xdr:colOff>
      <xdr:row>234</xdr:row>
      <xdr:rowOff>2152650</xdr:rowOff>
    </xdr:to>
    <xdr:pic>
      <xdr:nvPicPr>
        <xdr:cNvPr id="158" name="2351/1_NFC.jpg">
          <a:extLst>
            <a:ext uri="{FF2B5EF4-FFF2-40B4-BE49-F238E27FC236}">
              <a16:creationId xmlns:a16="http://schemas.microsoft.com/office/drawing/2014/main" xmlns="" id="{87FF2098-8698-4294-B393-9A4480532C9C}"/>
            </a:ext>
          </a:extLst>
        </xdr:cNvPr>
        <xdr:cNvPicPr>
          <a:picLocks noChangeAspect="1"/>
        </xdr:cNvPicPr>
      </xdr:nvPicPr>
      <xdr:blipFill>
        <a:blip xmlns:r="http://schemas.openxmlformats.org/officeDocument/2006/relationships" r:embed="rId152" cstate="print"/>
        <a:stretch>
          <a:fillRect/>
        </a:stretch>
      </xdr:blipFill>
      <xdr:spPr>
        <a:xfrm>
          <a:off x="209550" y="324138925"/>
          <a:ext cx="1905000" cy="1590675"/>
        </a:xfrm>
        <a:prstGeom prst="rect">
          <a:avLst/>
        </a:prstGeom>
      </xdr:spPr>
    </xdr:pic>
    <xdr:clientData/>
  </xdr:twoCellAnchor>
  <xdr:twoCellAnchor>
    <xdr:from>
      <xdr:col>0</xdr:col>
      <xdr:colOff>209550</xdr:colOff>
      <xdr:row>236</xdr:row>
      <xdr:rowOff>514350</xdr:rowOff>
    </xdr:from>
    <xdr:to>
      <xdr:col>0</xdr:col>
      <xdr:colOff>2114550</xdr:colOff>
      <xdr:row>236</xdr:row>
      <xdr:rowOff>2209800</xdr:rowOff>
    </xdr:to>
    <xdr:pic>
      <xdr:nvPicPr>
        <xdr:cNvPr id="159" name="2371/1.jpg">
          <a:extLst>
            <a:ext uri="{FF2B5EF4-FFF2-40B4-BE49-F238E27FC236}">
              <a16:creationId xmlns:a16="http://schemas.microsoft.com/office/drawing/2014/main" xmlns="" id="{025A9BAB-FB01-431C-B9B4-841D858B52C5}"/>
            </a:ext>
          </a:extLst>
        </xdr:cNvPr>
        <xdr:cNvPicPr>
          <a:picLocks noChangeAspect="1"/>
        </xdr:cNvPicPr>
      </xdr:nvPicPr>
      <xdr:blipFill>
        <a:blip xmlns:r="http://schemas.openxmlformats.org/officeDocument/2006/relationships" r:embed="rId153" cstate="print"/>
        <a:stretch>
          <a:fillRect/>
        </a:stretch>
      </xdr:blipFill>
      <xdr:spPr>
        <a:xfrm>
          <a:off x="209550" y="327005950"/>
          <a:ext cx="1905000" cy="1695450"/>
        </a:xfrm>
        <a:prstGeom prst="rect">
          <a:avLst/>
        </a:prstGeom>
      </xdr:spPr>
    </xdr:pic>
    <xdr:clientData/>
  </xdr:twoCellAnchor>
  <xdr:twoCellAnchor>
    <xdr:from>
      <xdr:col>0</xdr:col>
      <xdr:colOff>209550</xdr:colOff>
      <xdr:row>238</xdr:row>
      <xdr:rowOff>171450</xdr:rowOff>
    </xdr:from>
    <xdr:to>
      <xdr:col>0</xdr:col>
      <xdr:colOff>2114550</xdr:colOff>
      <xdr:row>238</xdr:row>
      <xdr:rowOff>2552700</xdr:rowOff>
    </xdr:to>
    <xdr:pic>
      <xdr:nvPicPr>
        <xdr:cNvPr id="160" name="2391/1_OFS.jpg">
          <a:extLst>
            <a:ext uri="{FF2B5EF4-FFF2-40B4-BE49-F238E27FC236}">
              <a16:creationId xmlns:a16="http://schemas.microsoft.com/office/drawing/2014/main" xmlns="" id="{98942463-1CA0-4C72-A3A9-7A7E6902270E}"/>
            </a:ext>
          </a:extLst>
        </xdr:cNvPr>
        <xdr:cNvPicPr>
          <a:picLocks noChangeAspect="1"/>
        </xdr:cNvPicPr>
      </xdr:nvPicPr>
      <xdr:blipFill>
        <a:blip xmlns:r="http://schemas.openxmlformats.org/officeDocument/2006/relationships" r:embed="rId154" cstate="print"/>
        <a:stretch>
          <a:fillRect/>
        </a:stretch>
      </xdr:blipFill>
      <xdr:spPr>
        <a:xfrm>
          <a:off x="209550" y="329577700"/>
          <a:ext cx="1905000" cy="2381250"/>
        </a:xfrm>
        <a:prstGeom prst="rect">
          <a:avLst/>
        </a:prstGeom>
      </xdr:spPr>
    </xdr:pic>
    <xdr:clientData/>
  </xdr:twoCellAnchor>
  <xdr:twoCellAnchor>
    <xdr:from>
      <xdr:col>0</xdr:col>
      <xdr:colOff>209550</xdr:colOff>
      <xdr:row>240</xdr:row>
      <xdr:rowOff>390525</xdr:rowOff>
    </xdr:from>
    <xdr:to>
      <xdr:col>0</xdr:col>
      <xdr:colOff>2114550</xdr:colOff>
      <xdr:row>240</xdr:row>
      <xdr:rowOff>2324100</xdr:rowOff>
    </xdr:to>
    <xdr:pic>
      <xdr:nvPicPr>
        <xdr:cNvPr id="161" name="2411/2.jpg">
          <a:extLst>
            <a:ext uri="{FF2B5EF4-FFF2-40B4-BE49-F238E27FC236}">
              <a16:creationId xmlns:a16="http://schemas.microsoft.com/office/drawing/2014/main" xmlns="" id="{BEA8A1F4-C628-42BE-97A4-E59C4D1B313A}"/>
            </a:ext>
          </a:extLst>
        </xdr:cNvPr>
        <xdr:cNvPicPr>
          <a:picLocks noChangeAspect="1"/>
        </xdr:cNvPicPr>
      </xdr:nvPicPr>
      <xdr:blipFill>
        <a:blip xmlns:r="http://schemas.openxmlformats.org/officeDocument/2006/relationships" r:embed="rId155" cstate="print"/>
        <a:stretch>
          <a:fillRect/>
        </a:stretch>
      </xdr:blipFill>
      <xdr:spPr>
        <a:xfrm>
          <a:off x="209550" y="332711425"/>
          <a:ext cx="1905000" cy="1933575"/>
        </a:xfrm>
        <a:prstGeom prst="rect">
          <a:avLst/>
        </a:prstGeom>
      </xdr:spPr>
    </xdr:pic>
    <xdr:clientData/>
  </xdr:twoCellAnchor>
  <xdr:twoCellAnchor>
    <xdr:from>
      <xdr:col>0</xdr:col>
      <xdr:colOff>333375</xdr:colOff>
      <xdr:row>242</xdr:row>
      <xdr:rowOff>457200</xdr:rowOff>
    </xdr:from>
    <xdr:to>
      <xdr:col>0</xdr:col>
      <xdr:colOff>1990725</xdr:colOff>
      <xdr:row>242</xdr:row>
      <xdr:rowOff>2266950</xdr:rowOff>
    </xdr:to>
    <xdr:pic>
      <xdr:nvPicPr>
        <xdr:cNvPr id="162" name="2431/1_NFC.jpg">
          <a:extLst>
            <a:ext uri="{FF2B5EF4-FFF2-40B4-BE49-F238E27FC236}">
              <a16:creationId xmlns:a16="http://schemas.microsoft.com/office/drawing/2014/main" xmlns="" id="{760344C3-6C3A-489E-842D-D69F1C0149A9}"/>
            </a:ext>
          </a:extLst>
        </xdr:cNvPr>
        <xdr:cNvPicPr>
          <a:picLocks noChangeAspect="1"/>
        </xdr:cNvPicPr>
      </xdr:nvPicPr>
      <xdr:blipFill>
        <a:blip xmlns:r="http://schemas.openxmlformats.org/officeDocument/2006/relationships" r:embed="rId156" cstate="print"/>
        <a:stretch>
          <a:fillRect/>
        </a:stretch>
      </xdr:blipFill>
      <xdr:spPr>
        <a:xfrm>
          <a:off x="333375" y="335692750"/>
          <a:ext cx="1657350" cy="1809750"/>
        </a:xfrm>
        <a:prstGeom prst="rect">
          <a:avLst/>
        </a:prstGeom>
      </xdr:spPr>
    </xdr:pic>
    <xdr:clientData/>
  </xdr:twoCellAnchor>
  <xdr:twoCellAnchor>
    <xdr:from>
      <xdr:col>0</xdr:col>
      <xdr:colOff>333375</xdr:colOff>
      <xdr:row>244</xdr:row>
      <xdr:rowOff>457200</xdr:rowOff>
    </xdr:from>
    <xdr:to>
      <xdr:col>0</xdr:col>
      <xdr:colOff>1990725</xdr:colOff>
      <xdr:row>244</xdr:row>
      <xdr:rowOff>2266950</xdr:rowOff>
    </xdr:to>
    <xdr:pic>
      <xdr:nvPicPr>
        <xdr:cNvPr id="163" name="2451/1_NFC.jpg">
          <a:extLst>
            <a:ext uri="{FF2B5EF4-FFF2-40B4-BE49-F238E27FC236}">
              <a16:creationId xmlns:a16="http://schemas.microsoft.com/office/drawing/2014/main" xmlns="" id="{0DB662A4-C755-4214-93C7-044A1FDD161C}"/>
            </a:ext>
          </a:extLst>
        </xdr:cNvPr>
        <xdr:cNvPicPr>
          <a:picLocks noChangeAspect="1"/>
        </xdr:cNvPicPr>
      </xdr:nvPicPr>
      <xdr:blipFill>
        <a:blip xmlns:r="http://schemas.openxmlformats.org/officeDocument/2006/relationships" r:embed="rId156" cstate="print"/>
        <a:stretch>
          <a:fillRect/>
        </a:stretch>
      </xdr:blipFill>
      <xdr:spPr>
        <a:xfrm>
          <a:off x="333375" y="338607400"/>
          <a:ext cx="1657350" cy="1809750"/>
        </a:xfrm>
        <a:prstGeom prst="rect">
          <a:avLst/>
        </a:prstGeom>
      </xdr:spPr>
    </xdr:pic>
    <xdr:clientData/>
  </xdr:twoCellAnchor>
  <xdr:twoCellAnchor>
    <xdr:from>
      <xdr:col>0</xdr:col>
      <xdr:colOff>333375</xdr:colOff>
      <xdr:row>246</xdr:row>
      <xdr:rowOff>457200</xdr:rowOff>
    </xdr:from>
    <xdr:to>
      <xdr:col>0</xdr:col>
      <xdr:colOff>1990725</xdr:colOff>
      <xdr:row>246</xdr:row>
      <xdr:rowOff>2266950</xdr:rowOff>
    </xdr:to>
    <xdr:pic>
      <xdr:nvPicPr>
        <xdr:cNvPr id="164" name="2471/1_NFC.jpg">
          <a:extLst>
            <a:ext uri="{FF2B5EF4-FFF2-40B4-BE49-F238E27FC236}">
              <a16:creationId xmlns:a16="http://schemas.microsoft.com/office/drawing/2014/main" xmlns="" id="{1A55DB16-23DC-4BA4-80A2-B0EF73F20601}"/>
            </a:ext>
          </a:extLst>
        </xdr:cNvPr>
        <xdr:cNvPicPr>
          <a:picLocks noChangeAspect="1"/>
        </xdr:cNvPicPr>
      </xdr:nvPicPr>
      <xdr:blipFill>
        <a:blip xmlns:r="http://schemas.openxmlformats.org/officeDocument/2006/relationships" r:embed="rId156" cstate="print"/>
        <a:stretch>
          <a:fillRect/>
        </a:stretch>
      </xdr:blipFill>
      <xdr:spPr>
        <a:xfrm>
          <a:off x="333375" y="341522050"/>
          <a:ext cx="1657350" cy="1809750"/>
        </a:xfrm>
        <a:prstGeom prst="rect">
          <a:avLst/>
        </a:prstGeom>
      </xdr:spPr>
    </xdr:pic>
    <xdr:clientData/>
  </xdr:twoCellAnchor>
  <xdr:twoCellAnchor>
    <xdr:from>
      <xdr:col>0</xdr:col>
      <xdr:colOff>466725</xdr:colOff>
      <xdr:row>248</xdr:row>
      <xdr:rowOff>323850</xdr:rowOff>
    </xdr:from>
    <xdr:to>
      <xdr:col>0</xdr:col>
      <xdr:colOff>1857375</xdr:colOff>
      <xdr:row>248</xdr:row>
      <xdr:rowOff>2400300</xdr:rowOff>
    </xdr:to>
    <xdr:pic>
      <xdr:nvPicPr>
        <xdr:cNvPr id="165" name="2491/1.jpg">
          <a:extLst>
            <a:ext uri="{FF2B5EF4-FFF2-40B4-BE49-F238E27FC236}">
              <a16:creationId xmlns:a16="http://schemas.microsoft.com/office/drawing/2014/main" xmlns="" id="{14545B5C-8411-403F-BB1B-75B280B0A4DE}"/>
            </a:ext>
          </a:extLst>
        </xdr:cNvPr>
        <xdr:cNvPicPr>
          <a:picLocks noChangeAspect="1"/>
        </xdr:cNvPicPr>
      </xdr:nvPicPr>
      <xdr:blipFill>
        <a:blip xmlns:r="http://schemas.openxmlformats.org/officeDocument/2006/relationships" r:embed="rId157" cstate="print"/>
        <a:stretch>
          <a:fillRect/>
        </a:stretch>
      </xdr:blipFill>
      <xdr:spPr>
        <a:xfrm>
          <a:off x="466725" y="344303350"/>
          <a:ext cx="1390650" cy="2076450"/>
        </a:xfrm>
        <a:prstGeom prst="rect">
          <a:avLst/>
        </a:prstGeom>
      </xdr:spPr>
    </xdr:pic>
    <xdr:clientData/>
  </xdr:twoCellAnchor>
  <xdr:twoCellAnchor>
    <xdr:from>
      <xdr:col>1</xdr:col>
      <xdr:colOff>342900</xdr:colOff>
      <xdr:row>248</xdr:row>
      <xdr:rowOff>161925</xdr:rowOff>
    </xdr:from>
    <xdr:to>
      <xdr:col>1</xdr:col>
      <xdr:colOff>1990725</xdr:colOff>
      <xdr:row>248</xdr:row>
      <xdr:rowOff>2562225</xdr:rowOff>
    </xdr:to>
    <xdr:pic>
      <xdr:nvPicPr>
        <xdr:cNvPr id="166" name="2492/2.jpg">
          <a:extLst>
            <a:ext uri="{FF2B5EF4-FFF2-40B4-BE49-F238E27FC236}">
              <a16:creationId xmlns:a16="http://schemas.microsoft.com/office/drawing/2014/main" xmlns="" id="{AFFE0117-85DA-49DA-9D69-4A02D9439075}"/>
            </a:ext>
          </a:extLst>
        </xdr:cNvPr>
        <xdr:cNvPicPr>
          <a:picLocks noChangeAspect="1"/>
        </xdr:cNvPicPr>
      </xdr:nvPicPr>
      <xdr:blipFill>
        <a:blip xmlns:r="http://schemas.openxmlformats.org/officeDocument/2006/relationships" r:embed="rId158" cstate="print"/>
        <a:stretch>
          <a:fillRect/>
        </a:stretch>
      </xdr:blipFill>
      <xdr:spPr>
        <a:xfrm>
          <a:off x="2787650" y="344141425"/>
          <a:ext cx="1647825" cy="2400300"/>
        </a:xfrm>
        <a:prstGeom prst="rect">
          <a:avLst/>
        </a:prstGeom>
      </xdr:spPr>
    </xdr:pic>
    <xdr:clientData/>
  </xdr:twoCellAnchor>
  <xdr:twoCellAnchor>
    <xdr:from>
      <xdr:col>2</xdr:col>
      <xdr:colOff>561975</xdr:colOff>
      <xdr:row>248</xdr:row>
      <xdr:rowOff>314325</xdr:rowOff>
    </xdr:from>
    <xdr:to>
      <xdr:col>2</xdr:col>
      <xdr:colOff>1762125</xdr:colOff>
      <xdr:row>248</xdr:row>
      <xdr:rowOff>2400300</xdr:rowOff>
    </xdr:to>
    <xdr:pic>
      <xdr:nvPicPr>
        <xdr:cNvPr id="167" name="2493/3.jpg">
          <a:extLst>
            <a:ext uri="{FF2B5EF4-FFF2-40B4-BE49-F238E27FC236}">
              <a16:creationId xmlns:a16="http://schemas.microsoft.com/office/drawing/2014/main" xmlns="" id="{FBDDB050-1E6F-4849-95DE-AB1687B71EF2}"/>
            </a:ext>
          </a:extLst>
        </xdr:cNvPr>
        <xdr:cNvPicPr>
          <a:picLocks noChangeAspect="1"/>
        </xdr:cNvPicPr>
      </xdr:nvPicPr>
      <xdr:blipFill>
        <a:blip xmlns:r="http://schemas.openxmlformats.org/officeDocument/2006/relationships" r:embed="rId159" cstate="print"/>
        <a:stretch>
          <a:fillRect/>
        </a:stretch>
      </xdr:blipFill>
      <xdr:spPr>
        <a:xfrm>
          <a:off x="5451475" y="344293825"/>
          <a:ext cx="1200150" cy="2085975"/>
        </a:xfrm>
        <a:prstGeom prst="rect">
          <a:avLst/>
        </a:prstGeom>
      </xdr:spPr>
    </xdr:pic>
    <xdr:clientData/>
  </xdr:twoCellAnchor>
  <xdr:twoCellAnchor>
    <xdr:from>
      <xdr:col>0</xdr:col>
      <xdr:colOff>419100</xdr:colOff>
      <xdr:row>250</xdr:row>
      <xdr:rowOff>142875</xdr:rowOff>
    </xdr:from>
    <xdr:to>
      <xdr:col>0</xdr:col>
      <xdr:colOff>1905000</xdr:colOff>
      <xdr:row>250</xdr:row>
      <xdr:rowOff>2581275</xdr:rowOff>
    </xdr:to>
    <xdr:pic>
      <xdr:nvPicPr>
        <xdr:cNvPr id="168" name="2511/1.jpg">
          <a:extLst>
            <a:ext uri="{FF2B5EF4-FFF2-40B4-BE49-F238E27FC236}">
              <a16:creationId xmlns:a16="http://schemas.microsoft.com/office/drawing/2014/main" xmlns="" id="{9C86C25E-153A-45ED-8CDA-7D1039477D43}"/>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419100" y="347037025"/>
          <a:ext cx="1485900" cy="2438400"/>
        </a:xfrm>
        <a:prstGeom prst="rect">
          <a:avLst/>
        </a:prstGeom>
      </xdr:spPr>
    </xdr:pic>
    <xdr:clientData/>
  </xdr:twoCellAnchor>
  <xdr:twoCellAnchor>
    <xdr:from>
      <xdr:col>1</xdr:col>
      <xdr:colOff>571500</xdr:colOff>
      <xdr:row>250</xdr:row>
      <xdr:rowOff>142875</xdr:rowOff>
    </xdr:from>
    <xdr:to>
      <xdr:col>1</xdr:col>
      <xdr:colOff>1752600</xdr:colOff>
      <xdr:row>250</xdr:row>
      <xdr:rowOff>2581275</xdr:rowOff>
    </xdr:to>
    <xdr:pic>
      <xdr:nvPicPr>
        <xdr:cNvPr id="169" name="2512/2.jpg">
          <a:extLst>
            <a:ext uri="{FF2B5EF4-FFF2-40B4-BE49-F238E27FC236}">
              <a16:creationId xmlns:a16="http://schemas.microsoft.com/office/drawing/2014/main" xmlns="" id="{49DFEE74-441D-4DFE-9459-C3B801CEE7CD}"/>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3016250" y="347037025"/>
          <a:ext cx="1181100" cy="2438400"/>
        </a:xfrm>
        <a:prstGeom prst="rect">
          <a:avLst/>
        </a:prstGeom>
      </xdr:spPr>
    </xdr:pic>
    <xdr:clientData/>
  </xdr:twoCellAnchor>
  <xdr:twoCellAnchor>
    <xdr:from>
      <xdr:col>0</xdr:col>
      <xdr:colOff>409575</xdr:colOff>
      <xdr:row>252</xdr:row>
      <xdr:rowOff>142875</xdr:rowOff>
    </xdr:from>
    <xdr:to>
      <xdr:col>0</xdr:col>
      <xdr:colOff>1924050</xdr:colOff>
      <xdr:row>252</xdr:row>
      <xdr:rowOff>2581275</xdr:rowOff>
    </xdr:to>
    <xdr:pic>
      <xdr:nvPicPr>
        <xdr:cNvPr id="170" name="2531/1.jpg">
          <a:extLst>
            <a:ext uri="{FF2B5EF4-FFF2-40B4-BE49-F238E27FC236}">
              <a16:creationId xmlns:a16="http://schemas.microsoft.com/office/drawing/2014/main" xmlns="" id="{EDEE7A8B-A4E2-4290-8022-AFEF09492FD6}"/>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409575" y="349951675"/>
          <a:ext cx="1514475" cy="2438400"/>
        </a:xfrm>
        <a:prstGeom prst="rect">
          <a:avLst/>
        </a:prstGeom>
      </xdr:spPr>
    </xdr:pic>
    <xdr:clientData/>
  </xdr:twoCellAnchor>
  <xdr:twoCellAnchor>
    <xdr:from>
      <xdr:col>0</xdr:col>
      <xdr:colOff>581025</xdr:colOff>
      <xdr:row>254</xdr:row>
      <xdr:rowOff>142875</xdr:rowOff>
    </xdr:from>
    <xdr:to>
      <xdr:col>0</xdr:col>
      <xdr:colOff>1743075</xdr:colOff>
      <xdr:row>254</xdr:row>
      <xdr:rowOff>2581275</xdr:rowOff>
    </xdr:to>
    <xdr:pic>
      <xdr:nvPicPr>
        <xdr:cNvPr id="171" name="2551/1.jpg">
          <a:extLst>
            <a:ext uri="{FF2B5EF4-FFF2-40B4-BE49-F238E27FC236}">
              <a16:creationId xmlns:a16="http://schemas.microsoft.com/office/drawing/2014/main" xmlns="" id="{D8047032-BDA8-4BB6-81EE-5893E5DC04DD}"/>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581025" y="352866325"/>
          <a:ext cx="1162050" cy="2438400"/>
        </a:xfrm>
        <a:prstGeom prst="rect">
          <a:avLst/>
        </a:prstGeom>
      </xdr:spPr>
    </xdr:pic>
    <xdr:clientData/>
  </xdr:twoCellAnchor>
  <xdr:twoCellAnchor>
    <xdr:from>
      <xdr:col>1</xdr:col>
      <xdr:colOff>561975</xdr:colOff>
      <xdr:row>254</xdr:row>
      <xdr:rowOff>142875</xdr:rowOff>
    </xdr:from>
    <xdr:to>
      <xdr:col>1</xdr:col>
      <xdr:colOff>1762125</xdr:colOff>
      <xdr:row>254</xdr:row>
      <xdr:rowOff>2581275</xdr:rowOff>
    </xdr:to>
    <xdr:pic>
      <xdr:nvPicPr>
        <xdr:cNvPr id="172" name="2552/2.jpg">
          <a:extLst>
            <a:ext uri="{FF2B5EF4-FFF2-40B4-BE49-F238E27FC236}">
              <a16:creationId xmlns:a16="http://schemas.microsoft.com/office/drawing/2014/main" xmlns="" id="{6DC0048A-12BB-4B21-BE31-C9B2F4C5DF47}"/>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3006725" y="352866325"/>
          <a:ext cx="1200150" cy="2438400"/>
        </a:xfrm>
        <a:prstGeom prst="rect">
          <a:avLst/>
        </a:prstGeom>
      </xdr:spPr>
    </xdr:pic>
    <xdr:clientData/>
  </xdr:twoCellAnchor>
  <xdr:twoCellAnchor>
    <xdr:from>
      <xdr:col>0</xdr:col>
      <xdr:colOff>457200</xdr:colOff>
      <xdr:row>256</xdr:row>
      <xdr:rowOff>142875</xdr:rowOff>
    </xdr:from>
    <xdr:to>
      <xdr:col>0</xdr:col>
      <xdr:colOff>1866900</xdr:colOff>
      <xdr:row>256</xdr:row>
      <xdr:rowOff>2581275</xdr:rowOff>
    </xdr:to>
    <xdr:pic>
      <xdr:nvPicPr>
        <xdr:cNvPr id="173" name="2571/1_NFC.jpg">
          <a:extLst>
            <a:ext uri="{FF2B5EF4-FFF2-40B4-BE49-F238E27FC236}">
              <a16:creationId xmlns:a16="http://schemas.microsoft.com/office/drawing/2014/main" xmlns="" id="{0D676B80-135A-4746-B372-F8D27638B7F8}"/>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457200" y="355965125"/>
          <a:ext cx="1409700" cy="2438400"/>
        </a:xfrm>
        <a:prstGeom prst="rect">
          <a:avLst/>
        </a:prstGeom>
      </xdr:spPr>
    </xdr:pic>
    <xdr:clientData/>
  </xdr:twoCellAnchor>
  <xdr:twoCellAnchor>
    <xdr:from>
      <xdr:col>0</xdr:col>
      <xdr:colOff>457200</xdr:colOff>
      <xdr:row>258</xdr:row>
      <xdr:rowOff>142875</xdr:rowOff>
    </xdr:from>
    <xdr:to>
      <xdr:col>0</xdr:col>
      <xdr:colOff>1866900</xdr:colOff>
      <xdr:row>258</xdr:row>
      <xdr:rowOff>2581275</xdr:rowOff>
    </xdr:to>
    <xdr:pic>
      <xdr:nvPicPr>
        <xdr:cNvPr id="174" name="2591/1_NFC.jpg">
          <a:extLst>
            <a:ext uri="{FF2B5EF4-FFF2-40B4-BE49-F238E27FC236}">
              <a16:creationId xmlns:a16="http://schemas.microsoft.com/office/drawing/2014/main" xmlns="" id="{AB4AC23E-8635-4D11-B227-D03229F21AFD}"/>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457200" y="359063925"/>
          <a:ext cx="1409700" cy="2438400"/>
        </a:xfrm>
        <a:prstGeom prst="rect">
          <a:avLst/>
        </a:prstGeom>
      </xdr:spPr>
    </xdr:pic>
    <xdr:clientData/>
  </xdr:twoCellAnchor>
  <xdr:twoCellAnchor>
    <xdr:from>
      <xdr:col>0</xdr:col>
      <xdr:colOff>438150</xdr:colOff>
      <xdr:row>260</xdr:row>
      <xdr:rowOff>142875</xdr:rowOff>
    </xdr:from>
    <xdr:to>
      <xdr:col>0</xdr:col>
      <xdr:colOff>1885950</xdr:colOff>
      <xdr:row>260</xdr:row>
      <xdr:rowOff>2581275</xdr:rowOff>
    </xdr:to>
    <xdr:pic>
      <xdr:nvPicPr>
        <xdr:cNvPr id="175" name="2611/1.jpg">
          <a:extLst>
            <a:ext uri="{FF2B5EF4-FFF2-40B4-BE49-F238E27FC236}">
              <a16:creationId xmlns:a16="http://schemas.microsoft.com/office/drawing/2014/main" xmlns="" id="{CB3F34CF-40B2-4BE5-AD60-324019BC85E1}"/>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438150" y="362162725"/>
          <a:ext cx="1447800" cy="2438400"/>
        </a:xfrm>
        <a:prstGeom prst="rect">
          <a:avLst/>
        </a:prstGeom>
      </xdr:spPr>
    </xdr:pic>
    <xdr:clientData/>
  </xdr:twoCellAnchor>
  <xdr:twoCellAnchor>
    <xdr:from>
      <xdr:col>0</xdr:col>
      <xdr:colOff>485775</xdr:colOff>
      <xdr:row>266</xdr:row>
      <xdr:rowOff>142875</xdr:rowOff>
    </xdr:from>
    <xdr:to>
      <xdr:col>0</xdr:col>
      <xdr:colOff>1847850</xdr:colOff>
      <xdr:row>266</xdr:row>
      <xdr:rowOff>2581275</xdr:rowOff>
    </xdr:to>
    <xdr:pic>
      <xdr:nvPicPr>
        <xdr:cNvPr id="176" name="2671/1_NFC.jpg">
          <a:extLst>
            <a:ext uri="{FF2B5EF4-FFF2-40B4-BE49-F238E27FC236}">
              <a16:creationId xmlns:a16="http://schemas.microsoft.com/office/drawing/2014/main" xmlns="" id="{B91A3238-40CF-44D3-9841-85853F553657}"/>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485775" y="371643275"/>
          <a:ext cx="1362075" cy="2438400"/>
        </a:xfrm>
        <a:prstGeom prst="rect">
          <a:avLst/>
        </a:prstGeom>
      </xdr:spPr>
    </xdr:pic>
    <xdr:clientData/>
  </xdr:twoCellAnchor>
  <xdr:twoCellAnchor>
    <xdr:from>
      <xdr:col>0</xdr:col>
      <xdr:colOff>485775</xdr:colOff>
      <xdr:row>268</xdr:row>
      <xdr:rowOff>142875</xdr:rowOff>
    </xdr:from>
    <xdr:to>
      <xdr:col>0</xdr:col>
      <xdr:colOff>1847850</xdr:colOff>
      <xdr:row>268</xdr:row>
      <xdr:rowOff>2581275</xdr:rowOff>
    </xdr:to>
    <xdr:pic>
      <xdr:nvPicPr>
        <xdr:cNvPr id="177" name="2691/1_NFC.jpg">
          <a:extLst>
            <a:ext uri="{FF2B5EF4-FFF2-40B4-BE49-F238E27FC236}">
              <a16:creationId xmlns:a16="http://schemas.microsoft.com/office/drawing/2014/main" xmlns="" id="{6F9E8D80-32FD-49B2-9D32-1B25562DC602}"/>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485775" y="374742075"/>
          <a:ext cx="1362075" cy="2438400"/>
        </a:xfrm>
        <a:prstGeom prst="rect">
          <a:avLst/>
        </a:prstGeom>
      </xdr:spPr>
    </xdr:pic>
    <xdr:clientData/>
  </xdr:twoCellAnchor>
  <xdr:twoCellAnchor>
    <xdr:from>
      <xdr:col>0</xdr:col>
      <xdr:colOff>390525</xdr:colOff>
      <xdr:row>270</xdr:row>
      <xdr:rowOff>142875</xdr:rowOff>
    </xdr:from>
    <xdr:to>
      <xdr:col>0</xdr:col>
      <xdr:colOff>1933575</xdr:colOff>
      <xdr:row>270</xdr:row>
      <xdr:rowOff>2581275</xdr:rowOff>
    </xdr:to>
    <xdr:pic>
      <xdr:nvPicPr>
        <xdr:cNvPr id="178" name="2711/1.jpg">
          <a:extLst>
            <a:ext uri="{FF2B5EF4-FFF2-40B4-BE49-F238E27FC236}">
              <a16:creationId xmlns:a16="http://schemas.microsoft.com/office/drawing/2014/main" xmlns="" id="{8DDB57E7-427B-49ED-9981-B889FCE7E92D}"/>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390525" y="377840875"/>
          <a:ext cx="1543050" cy="2438400"/>
        </a:xfrm>
        <a:prstGeom prst="rect">
          <a:avLst/>
        </a:prstGeom>
      </xdr:spPr>
    </xdr:pic>
    <xdr:clientData/>
  </xdr:twoCellAnchor>
  <xdr:twoCellAnchor>
    <xdr:from>
      <xdr:col>1</xdr:col>
      <xdr:colOff>352425</xdr:colOff>
      <xdr:row>270</xdr:row>
      <xdr:rowOff>142875</xdr:rowOff>
    </xdr:from>
    <xdr:to>
      <xdr:col>1</xdr:col>
      <xdr:colOff>1981200</xdr:colOff>
      <xdr:row>270</xdr:row>
      <xdr:rowOff>2581275</xdr:rowOff>
    </xdr:to>
    <xdr:pic>
      <xdr:nvPicPr>
        <xdr:cNvPr id="179" name="2712/2.jpg">
          <a:extLst>
            <a:ext uri="{FF2B5EF4-FFF2-40B4-BE49-F238E27FC236}">
              <a16:creationId xmlns:a16="http://schemas.microsoft.com/office/drawing/2014/main" xmlns="" id="{FCEB5240-DDDB-4D99-93A5-799EDA77F857}"/>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2797175" y="377840875"/>
          <a:ext cx="1628775" cy="2438400"/>
        </a:xfrm>
        <a:prstGeom prst="rect">
          <a:avLst/>
        </a:prstGeom>
      </xdr:spPr>
    </xdr:pic>
    <xdr:clientData/>
  </xdr:twoCellAnchor>
  <xdr:twoCellAnchor>
    <xdr:from>
      <xdr:col>0</xdr:col>
      <xdr:colOff>400050</xdr:colOff>
      <xdr:row>272</xdr:row>
      <xdr:rowOff>142875</xdr:rowOff>
    </xdr:from>
    <xdr:to>
      <xdr:col>0</xdr:col>
      <xdr:colOff>1924050</xdr:colOff>
      <xdr:row>272</xdr:row>
      <xdr:rowOff>2581275</xdr:rowOff>
    </xdr:to>
    <xdr:pic>
      <xdr:nvPicPr>
        <xdr:cNvPr id="180" name="2731/1_NFC.jpg">
          <a:extLst>
            <a:ext uri="{FF2B5EF4-FFF2-40B4-BE49-F238E27FC236}">
              <a16:creationId xmlns:a16="http://schemas.microsoft.com/office/drawing/2014/main" xmlns="" id="{868DD376-6863-4380-B5CB-58BBDB221EC4}"/>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400050" y="381123825"/>
          <a:ext cx="1524000" cy="2438400"/>
        </a:xfrm>
        <a:prstGeom prst="rect">
          <a:avLst/>
        </a:prstGeom>
      </xdr:spPr>
    </xdr:pic>
    <xdr:clientData/>
  </xdr:twoCellAnchor>
  <xdr:twoCellAnchor>
    <xdr:from>
      <xdr:col>0</xdr:col>
      <xdr:colOff>476250</xdr:colOff>
      <xdr:row>274</xdr:row>
      <xdr:rowOff>142875</xdr:rowOff>
    </xdr:from>
    <xdr:to>
      <xdr:col>0</xdr:col>
      <xdr:colOff>1857375</xdr:colOff>
      <xdr:row>274</xdr:row>
      <xdr:rowOff>2581275</xdr:rowOff>
    </xdr:to>
    <xdr:pic>
      <xdr:nvPicPr>
        <xdr:cNvPr id="181" name="2751/1.jpg">
          <a:extLst>
            <a:ext uri="{FF2B5EF4-FFF2-40B4-BE49-F238E27FC236}">
              <a16:creationId xmlns:a16="http://schemas.microsoft.com/office/drawing/2014/main" xmlns="" id="{C35E8F16-19E0-4B56-8F3F-4FC2348D31AC}"/>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476250" y="384222625"/>
          <a:ext cx="1381125" cy="2438400"/>
        </a:xfrm>
        <a:prstGeom prst="rect">
          <a:avLst/>
        </a:prstGeom>
      </xdr:spPr>
    </xdr:pic>
    <xdr:clientData/>
  </xdr:twoCellAnchor>
  <xdr:twoCellAnchor>
    <xdr:from>
      <xdr:col>0</xdr:col>
      <xdr:colOff>523875</xdr:colOff>
      <xdr:row>276</xdr:row>
      <xdr:rowOff>428625</xdr:rowOff>
    </xdr:from>
    <xdr:to>
      <xdr:col>0</xdr:col>
      <xdr:colOff>1809750</xdr:colOff>
      <xdr:row>276</xdr:row>
      <xdr:rowOff>2286000</xdr:rowOff>
    </xdr:to>
    <xdr:pic>
      <xdr:nvPicPr>
        <xdr:cNvPr id="182" name="2771/1_NFC.jpg">
          <a:extLst>
            <a:ext uri="{FF2B5EF4-FFF2-40B4-BE49-F238E27FC236}">
              <a16:creationId xmlns:a16="http://schemas.microsoft.com/office/drawing/2014/main" xmlns="" id="{D873FDF9-5A90-475A-B32C-4ADF87D3B2F7}"/>
            </a:ext>
          </a:extLst>
        </xdr:cNvPr>
        <xdr:cNvPicPr>
          <a:picLocks noChangeAspect="1"/>
        </xdr:cNvPicPr>
      </xdr:nvPicPr>
      <xdr:blipFill>
        <a:blip xmlns:r="http://schemas.openxmlformats.org/officeDocument/2006/relationships" r:embed="rId172" cstate="print"/>
        <a:stretch>
          <a:fillRect/>
        </a:stretch>
      </xdr:blipFill>
      <xdr:spPr>
        <a:xfrm>
          <a:off x="523875" y="387607175"/>
          <a:ext cx="1285875" cy="1857375"/>
        </a:xfrm>
        <a:prstGeom prst="rect">
          <a:avLst/>
        </a:prstGeom>
      </xdr:spPr>
    </xdr:pic>
    <xdr:clientData/>
  </xdr:twoCellAnchor>
  <xdr:twoCellAnchor>
    <xdr:from>
      <xdr:col>0</xdr:col>
      <xdr:colOff>304800</xdr:colOff>
      <xdr:row>278</xdr:row>
      <xdr:rowOff>209550</xdr:rowOff>
    </xdr:from>
    <xdr:to>
      <xdr:col>0</xdr:col>
      <xdr:colOff>2028825</xdr:colOff>
      <xdr:row>278</xdr:row>
      <xdr:rowOff>2505075</xdr:rowOff>
    </xdr:to>
    <xdr:pic>
      <xdr:nvPicPr>
        <xdr:cNvPr id="183" name="2791/1.jpg">
          <a:extLst>
            <a:ext uri="{FF2B5EF4-FFF2-40B4-BE49-F238E27FC236}">
              <a16:creationId xmlns:a16="http://schemas.microsoft.com/office/drawing/2014/main" xmlns="" id="{B9EBA0ED-53C3-4E80-A282-53BA20E7FBF4}"/>
            </a:ext>
          </a:extLst>
        </xdr:cNvPr>
        <xdr:cNvPicPr>
          <a:picLocks noChangeAspect="1"/>
        </xdr:cNvPicPr>
      </xdr:nvPicPr>
      <xdr:blipFill>
        <a:blip xmlns:r="http://schemas.openxmlformats.org/officeDocument/2006/relationships" r:embed="rId173" cstate="print"/>
        <a:stretch>
          <a:fillRect/>
        </a:stretch>
      </xdr:blipFill>
      <xdr:spPr>
        <a:xfrm>
          <a:off x="304800" y="390486900"/>
          <a:ext cx="1724025" cy="2295525"/>
        </a:xfrm>
        <a:prstGeom prst="rect">
          <a:avLst/>
        </a:prstGeom>
      </xdr:spPr>
    </xdr:pic>
    <xdr:clientData/>
  </xdr:twoCellAnchor>
  <xdr:twoCellAnchor>
    <xdr:from>
      <xdr:col>0</xdr:col>
      <xdr:colOff>323850</xdr:colOff>
      <xdr:row>280</xdr:row>
      <xdr:rowOff>142875</xdr:rowOff>
    </xdr:from>
    <xdr:to>
      <xdr:col>0</xdr:col>
      <xdr:colOff>2009775</xdr:colOff>
      <xdr:row>280</xdr:row>
      <xdr:rowOff>2581275</xdr:rowOff>
    </xdr:to>
    <xdr:pic>
      <xdr:nvPicPr>
        <xdr:cNvPr id="184" name="2811/1.jpg">
          <a:extLst>
            <a:ext uri="{FF2B5EF4-FFF2-40B4-BE49-F238E27FC236}">
              <a16:creationId xmlns:a16="http://schemas.microsoft.com/office/drawing/2014/main" xmlns="" id="{0C864244-BC32-416F-B75A-B2B1B5A898BF}"/>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323850" y="393519025"/>
          <a:ext cx="1685925" cy="2438400"/>
        </a:xfrm>
        <a:prstGeom prst="rect">
          <a:avLst/>
        </a:prstGeom>
      </xdr:spPr>
    </xdr:pic>
    <xdr:clientData/>
  </xdr:twoCellAnchor>
  <xdr:twoCellAnchor>
    <xdr:from>
      <xdr:col>1</xdr:col>
      <xdr:colOff>447675</xdr:colOff>
      <xdr:row>280</xdr:row>
      <xdr:rowOff>142875</xdr:rowOff>
    </xdr:from>
    <xdr:to>
      <xdr:col>1</xdr:col>
      <xdr:colOff>1876425</xdr:colOff>
      <xdr:row>280</xdr:row>
      <xdr:rowOff>2581275</xdr:rowOff>
    </xdr:to>
    <xdr:pic>
      <xdr:nvPicPr>
        <xdr:cNvPr id="185" name="2812/2.jpg">
          <a:extLst>
            <a:ext uri="{FF2B5EF4-FFF2-40B4-BE49-F238E27FC236}">
              <a16:creationId xmlns:a16="http://schemas.microsoft.com/office/drawing/2014/main" xmlns="" id="{6B72E8DD-F584-4AD6-852E-CEDCC9B81E2F}"/>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892425" y="393519025"/>
          <a:ext cx="1428750" cy="2438400"/>
        </a:xfrm>
        <a:prstGeom prst="rect">
          <a:avLst/>
        </a:prstGeom>
      </xdr:spPr>
    </xdr:pic>
    <xdr:clientData/>
  </xdr:twoCellAnchor>
  <xdr:twoCellAnchor>
    <xdr:from>
      <xdr:col>0</xdr:col>
      <xdr:colOff>542925</xdr:colOff>
      <xdr:row>282</xdr:row>
      <xdr:rowOff>276225</xdr:rowOff>
    </xdr:from>
    <xdr:to>
      <xdr:col>0</xdr:col>
      <xdr:colOff>1781175</xdr:colOff>
      <xdr:row>282</xdr:row>
      <xdr:rowOff>2447925</xdr:rowOff>
    </xdr:to>
    <xdr:pic>
      <xdr:nvPicPr>
        <xdr:cNvPr id="186" name="2831/1_NFC.jpg">
          <a:extLst>
            <a:ext uri="{FF2B5EF4-FFF2-40B4-BE49-F238E27FC236}">
              <a16:creationId xmlns:a16="http://schemas.microsoft.com/office/drawing/2014/main" xmlns="" id="{B995064F-2734-4D24-866A-779BED550CBC}"/>
            </a:ext>
          </a:extLst>
        </xdr:cNvPr>
        <xdr:cNvPicPr>
          <a:picLocks noChangeAspect="1"/>
        </xdr:cNvPicPr>
      </xdr:nvPicPr>
      <xdr:blipFill>
        <a:blip xmlns:r="http://schemas.openxmlformats.org/officeDocument/2006/relationships" r:embed="rId176" cstate="print"/>
        <a:stretch>
          <a:fillRect/>
        </a:stretch>
      </xdr:blipFill>
      <xdr:spPr>
        <a:xfrm>
          <a:off x="542925" y="396751175"/>
          <a:ext cx="1238250" cy="2171700"/>
        </a:xfrm>
        <a:prstGeom prst="rect">
          <a:avLst/>
        </a:prstGeom>
      </xdr:spPr>
    </xdr:pic>
    <xdr:clientData/>
  </xdr:twoCellAnchor>
  <xdr:twoCellAnchor>
    <xdr:from>
      <xdr:col>0</xdr:col>
      <xdr:colOff>409575</xdr:colOff>
      <xdr:row>284</xdr:row>
      <xdr:rowOff>142875</xdr:rowOff>
    </xdr:from>
    <xdr:to>
      <xdr:col>0</xdr:col>
      <xdr:colOff>1914525</xdr:colOff>
      <xdr:row>284</xdr:row>
      <xdr:rowOff>2581275</xdr:rowOff>
    </xdr:to>
    <xdr:pic>
      <xdr:nvPicPr>
        <xdr:cNvPr id="187" name="2851/1.jpg">
          <a:extLst>
            <a:ext uri="{FF2B5EF4-FFF2-40B4-BE49-F238E27FC236}">
              <a16:creationId xmlns:a16="http://schemas.microsoft.com/office/drawing/2014/main" xmlns="" id="{CA37B0AD-C350-4A54-90B8-0394BBFC859E}"/>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409575" y="399716625"/>
          <a:ext cx="1504950" cy="2438400"/>
        </a:xfrm>
        <a:prstGeom prst="rect">
          <a:avLst/>
        </a:prstGeom>
      </xdr:spPr>
    </xdr:pic>
    <xdr:clientData/>
  </xdr:twoCellAnchor>
  <xdr:twoCellAnchor>
    <xdr:from>
      <xdr:col>1</xdr:col>
      <xdr:colOff>323850</xdr:colOff>
      <xdr:row>284</xdr:row>
      <xdr:rowOff>142875</xdr:rowOff>
    </xdr:from>
    <xdr:to>
      <xdr:col>1</xdr:col>
      <xdr:colOff>2000250</xdr:colOff>
      <xdr:row>284</xdr:row>
      <xdr:rowOff>2581275</xdr:rowOff>
    </xdr:to>
    <xdr:pic>
      <xdr:nvPicPr>
        <xdr:cNvPr id="188" name="2852/2.jpg">
          <a:extLst>
            <a:ext uri="{FF2B5EF4-FFF2-40B4-BE49-F238E27FC236}">
              <a16:creationId xmlns:a16="http://schemas.microsoft.com/office/drawing/2014/main" xmlns="" id="{9198413D-51AA-4776-9F5E-EA61D383E9BF}"/>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768600" y="399716625"/>
          <a:ext cx="1676400" cy="2438400"/>
        </a:xfrm>
        <a:prstGeom prst="rect">
          <a:avLst/>
        </a:prstGeom>
      </xdr:spPr>
    </xdr:pic>
    <xdr:clientData/>
  </xdr:twoCellAnchor>
  <xdr:twoCellAnchor>
    <xdr:from>
      <xdr:col>0</xdr:col>
      <xdr:colOff>542925</xdr:colOff>
      <xdr:row>286</xdr:row>
      <xdr:rowOff>276225</xdr:rowOff>
    </xdr:from>
    <xdr:to>
      <xdr:col>0</xdr:col>
      <xdr:colOff>1781175</xdr:colOff>
      <xdr:row>286</xdr:row>
      <xdr:rowOff>2447925</xdr:rowOff>
    </xdr:to>
    <xdr:pic>
      <xdr:nvPicPr>
        <xdr:cNvPr id="189" name="2871/1_NFC.jpg">
          <a:extLst>
            <a:ext uri="{FF2B5EF4-FFF2-40B4-BE49-F238E27FC236}">
              <a16:creationId xmlns:a16="http://schemas.microsoft.com/office/drawing/2014/main" xmlns="" id="{D4038DD4-A286-46B6-864E-22D036E7F5B2}"/>
            </a:ext>
          </a:extLst>
        </xdr:cNvPr>
        <xdr:cNvPicPr>
          <a:picLocks noChangeAspect="1"/>
        </xdr:cNvPicPr>
      </xdr:nvPicPr>
      <xdr:blipFill>
        <a:blip xmlns:r="http://schemas.openxmlformats.org/officeDocument/2006/relationships" r:embed="rId176" cstate="print"/>
        <a:stretch>
          <a:fillRect/>
        </a:stretch>
      </xdr:blipFill>
      <xdr:spPr>
        <a:xfrm>
          <a:off x="542925" y="402948775"/>
          <a:ext cx="1238250" cy="2171700"/>
        </a:xfrm>
        <a:prstGeom prst="rect">
          <a:avLst/>
        </a:prstGeom>
      </xdr:spPr>
    </xdr:pic>
    <xdr:clientData/>
  </xdr:twoCellAnchor>
  <xdr:twoCellAnchor>
    <xdr:from>
      <xdr:col>0</xdr:col>
      <xdr:colOff>657225</xdr:colOff>
      <xdr:row>288</xdr:row>
      <xdr:rowOff>142875</xdr:rowOff>
    </xdr:from>
    <xdr:to>
      <xdr:col>0</xdr:col>
      <xdr:colOff>1666875</xdr:colOff>
      <xdr:row>288</xdr:row>
      <xdr:rowOff>2581275</xdr:rowOff>
    </xdr:to>
    <xdr:pic>
      <xdr:nvPicPr>
        <xdr:cNvPr id="190" name="2891/1.jpg">
          <a:extLst>
            <a:ext uri="{FF2B5EF4-FFF2-40B4-BE49-F238E27FC236}">
              <a16:creationId xmlns:a16="http://schemas.microsoft.com/office/drawing/2014/main" xmlns="" id="{834B2262-60F5-4FA8-960F-531529AA098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657225" y="405914225"/>
          <a:ext cx="1009650" cy="2438400"/>
        </a:xfrm>
        <a:prstGeom prst="rect">
          <a:avLst/>
        </a:prstGeom>
      </xdr:spPr>
    </xdr:pic>
    <xdr:clientData/>
  </xdr:twoCellAnchor>
  <xdr:twoCellAnchor>
    <xdr:from>
      <xdr:col>1</xdr:col>
      <xdr:colOff>419100</xdr:colOff>
      <xdr:row>288</xdr:row>
      <xdr:rowOff>142875</xdr:rowOff>
    </xdr:from>
    <xdr:to>
      <xdr:col>1</xdr:col>
      <xdr:colOff>1914525</xdr:colOff>
      <xdr:row>288</xdr:row>
      <xdr:rowOff>2581275</xdr:rowOff>
    </xdr:to>
    <xdr:pic>
      <xdr:nvPicPr>
        <xdr:cNvPr id="191" name="2892/2.jpg">
          <a:extLst>
            <a:ext uri="{FF2B5EF4-FFF2-40B4-BE49-F238E27FC236}">
              <a16:creationId xmlns:a16="http://schemas.microsoft.com/office/drawing/2014/main" xmlns="" id="{33842792-06EC-4ED0-ACEC-38975AB6D467}"/>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863850" y="405914225"/>
          <a:ext cx="1495425" cy="2438400"/>
        </a:xfrm>
        <a:prstGeom prst="rect">
          <a:avLst/>
        </a:prstGeom>
      </xdr:spPr>
    </xdr:pic>
    <xdr:clientData/>
  </xdr:twoCellAnchor>
  <xdr:twoCellAnchor>
    <xdr:from>
      <xdr:col>0</xdr:col>
      <xdr:colOff>676275</xdr:colOff>
      <xdr:row>290</xdr:row>
      <xdr:rowOff>142875</xdr:rowOff>
    </xdr:from>
    <xdr:to>
      <xdr:col>0</xdr:col>
      <xdr:colOff>1647825</xdr:colOff>
      <xdr:row>290</xdr:row>
      <xdr:rowOff>2581275</xdr:rowOff>
    </xdr:to>
    <xdr:pic>
      <xdr:nvPicPr>
        <xdr:cNvPr id="192" name="2911/1.jpg">
          <a:extLst>
            <a:ext uri="{FF2B5EF4-FFF2-40B4-BE49-F238E27FC236}">
              <a16:creationId xmlns:a16="http://schemas.microsoft.com/office/drawing/2014/main" xmlns="" id="{0CBD6744-7A28-4BD2-AD95-382DF8E605A9}"/>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676275" y="409013025"/>
          <a:ext cx="971550" cy="2438400"/>
        </a:xfrm>
        <a:prstGeom prst="rect">
          <a:avLst/>
        </a:prstGeom>
      </xdr:spPr>
    </xdr:pic>
    <xdr:clientData/>
  </xdr:twoCellAnchor>
  <xdr:twoCellAnchor>
    <xdr:from>
      <xdr:col>1</xdr:col>
      <xdr:colOff>676275</xdr:colOff>
      <xdr:row>290</xdr:row>
      <xdr:rowOff>142875</xdr:rowOff>
    </xdr:from>
    <xdr:to>
      <xdr:col>1</xdr:col>
      <xdr:colOff>1647825</xdr:colOff>
      <xdr:row>290</xdr:row>
      <xdr:rowOff>2581275</xdr:rowOff>
    </xdr:to>
    <xdr:pic>
      <xdr:nvPicPr>
        <xdr:cNvPr id="193" name="2912/2.jpg">
          <a:extLst>
            <a:ext uri="{FF2B5EF4-FFF2-40B4-BE49-F238E27FC236}">
              <a16:creationId xmlns:a16="http://schemas.microsoft.com/office/drawing/2014/main" xmlns="" id="{4B2FDF4F-7A84-489C-98FF-6500DD8A359C}"/>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3121025" y="409013025"/>
          <a:ext cx="971550" cy="2438400"/>
        </a:xfrm>
        <a:prstGeom prst="rect">
          <a:avLst/>
        </a:prstGeom>
      </xdr:spPr>
    </xdr:pic>
    <xdr:clientData/>
  </xdr:twoCellAnchor>
  <xdr:twoCellAnchor>
    <xdr:from>
      <xdr:col>0</xdr:col>
      <xdr:colOff>571500</xdr:colOff>
      <xdr:row>292</xdr:row>
      <xdr:rowOff>371475</xdr:rowOff>
    </xdr:from>
    <xdr:to>
      <xdr:col>0</xdr:col>
      <xdr:colOff>1752600</xdr:colOff>
      <xdr:row>292</xdr:row>
      <xdr:rowOff>2352675</xdr:rowOff>
    </xdr:to>
    <xdr:pic>
      <xdr:nvPicPr>
        <xdr:cNvPr id="194" name="2931/1.jpg">
          <a:extLst>
            <a:ext uri="{FF2B5EF4-FFF2-40B4-BE49-F238E27FC236}">
              <a16:creationId xmlns:a16="http://schemas.microsoft.com/office/drawing/2014/main" xmlns="" id="{18B7412D-031E-42F2-A444-49B0AF9A44B7}"/>
            </a:ext>
          </a:extLst>
        </xdr:cNvPr>
        <xdr:cNvPicPr>
          <a:picLocks noChangeAspect="1"/>
        </xdr:cNvPicPr>
      </xdr:nvPicPr>
      <xdr:blipFill>
        <a:blip xmlns:r="http://schemas.openxmlformats.org/officeDocument/2006/relationships" r:embed="rId183" cstate="print"/>
        <a:stretch>
          <a:fillRect/>
        </a:stretch>
      </xdr:blipFill>
      <xdr:spPr>
        <a:xfrm>
          <a:off x="571500" y="412340425"/>
          <a:ext cx="1181100" cy="1981200"/>
        </a:xfrm>
        <a:prstGeom prst="rect">
          <a:avLst/>
        </a:prstGeom>
      </xdr:spPr>
    </xdr:pic>
    <xdr:clientData/>
  </xdr:twoCellAnchor>
  <xdr:twoCellAnchor>
    <xdr:from>
      <xdr:col>0</xdr:col>
      <xdr:colOff>571500</xdr:colOff>
      <xdr:row>294</xdr:row>
      <xdr:rowOff>371475</xdr:rowOff>
    </xdr:from>
    <xdr:to>
      <xdr:col>0</xdr:col>
      <xdr:colOff>1752600</xdr:colOff>
      <xdr:row>294</xdr:row>
      <xdr:rowOff>2352675</xdr:rowOff>
    </xdr:to>
    <xdr:pic>
      <xdr:nvPicPr>
        <xdr:cNvPr id="195" name="2951/1_NFC.jpg">
          <a:extLst>
            <a:ext uri="{FF2B5EF4-FFF2-40B4-BE49-F238E27FC236}">
              <a16:creationId xmlns:a16="http://schemas.microsoft.com/office/drawing/2014/main" xmlns="" id="{B59860AB-5BE1-436A-9F88-313447C84482}"/>
            </a:ext>
          </a:extLst>
        </xdr:cNvPr>
        <xdr:cNvPicPr>
          <a:picLocks noChangeAspect="1"/>
        </xdr:cNvPicPr>
      </xdr:nvPicPr>
      <xdr:blipFill>
        <a:blip xmlns:r="http://schemas.openxmlformats.org/officeDocument/2006/relationships" r:embed="rId183" cstate="print"/>
        <a:stretch>
          <a:fillRect/>
        </a:stretch>
      </xdr:blipFill>
      <xdr:spPr>
        <a:xfrm>
          <a:off x="571500" y="415439225"/>
          <a:ext cx="1181100" cy="1981200"/>
        </a:xfrm>
        <a:prstGeom prst="rect">
          <a:avLst/>
        </a:prstGeom>
      </xdr:spPr>
    </xdr:pic>
    <xdr:clientData/>
  </xdr:twoCellAnchor>
  <xdr:twoCellAnchor>
    <xdr:from>
      <xdr:col>0</xdr:col>
      <xdr:colOff>571500</xdr:colOff>
      <xdr:row>296</xdr:row>
      <xdr:rowOff>371475</xdr:rowOff>
    </xdr:from>
    <xdr:to>
      <xdr:col>0</xdr:col>
      <xdr:colOff>1752600</xdr:colOff>
      <xdr:row>296</xdr:row>
      <xdr:rowOff>2352675</xdr:rowOff>
    </xdr:to>
    <xdr:pic>
      <xdr:nvPicPr>
        <xdr:cNvPr id="196" name="2971/1_NFC.jpg">
          <a:extLst>
            <a:ext uri="{FF2B5EF4-FFF2-40B4-BE49-F238E27FC236}">
              <a16:creationId xmlns:a16="http://schemas.microsoft.com/office/drawing/2014/main" xmlns="" id="{FA08D320-E123-40D6-A117-BF4C2951364A}"/>
            </a:ext>
          </a:extLst>
        </xdr:cNvPr>
        <xdr:cNvPicPr>
          <a:picLocks noChangeAspect="1"/>
        </xdr:cNvPicPr>
      </xdr:nvPicPr>
      <xdr:blipFill>
        <a:blip xmlns:r="http://schemas.openxmlformats.org/officeDocument/2006/relationships" r:embed="rId183" cstate="print"/>
        <a:stretch>
          <a:fillRect/>
        </a:stretch>
      </xdr:blipFill>
      <xdr:spPr>
        <a:xfrm>
          <a:off x="571500" y="418538025"/>
          <a:ext cx="1181100" cy="1981200"/>
        </a:xfrm>
        <a:prstGeom prst="rect">
          <a:avLst/>
        </a:prstGeom>
      </xdr:spPr>
    </xdr:pic>
    <xdr:clientData/>
  </xdr:twoCellAnchor>
  <xdr:twoCellAnchor>
    <xdr:from>
      <xdr:col>0</xdr:col>
      <xdr:colOff>209550</xdr:colOff>
      <xdr:row>298</xdr:row>
      <xdr:rowOff>419100</xdr:rowOff>
    </xdr:from>
    <xdr:to>
      <xdr:col>0</xdr:col>
      <xdr:colOff>2114550</xdr:colOff>
      <xdr:row>298</xdr:row>
      <xdr:rowOff>2305050</xdr:rowOff>
    </xdr:to>
    <xdr:pic>
      <xdr:nvPicPr>
        <xdr:cNvPr id="197" name="2991/1.jpg">
          <a:extLst>
            <a:ext uri="{FF2B5EF4-FFF2-40B4-BE49-F238E27FC236}">
              <a16:creationId xmlns:a16="http://schemas.microsoft.com/office/drawing/2014/main" xmlns="" id="{9F628B83-2B96-4552-B4CF-2E1A31823866}"/>
            </a:ext>
          </a:extLst>
        </xdr:cNvPr>
        <xdr:cNvPicPr>
          <a:picLocks noChangeAspect="1"/>
        </xdr:cNvPicPr>
      </xdr:nvPicPr>
      <xdr:blipFill>
        <a:blip xmlns:r="http://schemas.openxmlformats.org/officeDocument/2006/relationships" r:embed="rId184" cstate="print"/>
        <a:stretch>
          <a:fillRect/>
        </a:stretch>
      </xdr:blipFill>
      <xdr:spPr>
        <a:xfrm>
          <a:off x="209550" y="421684450"/>
          <a:ext cx="1905000" cy="1885950"/>
        </a:xfrm>
        <a:prstGeom prst="rect">
          <a:avLst/>
        </a:prstGeom>
      </xdr:spPr>
    </xdr:pic>
    <xdr:clientData/>
  </xdr:twoCellAnchor>
  <xdr:twoCellAnchor>
    <xdr:from>
      <xdr:col>1</xdr:col>
      <xdr:colOff>238125</xdr:colOff>
      <xdr:row>298</xdr:row>
      <xdr:rowOff>142875</xdr:rowOff>
    </xdr:from>
    <xdr:to>
      <xdr:col>1</xdr:col>
      <xdr:colOff>2085975</xdr:colOff>
      <xdr:row>298</xdr:row>
      <xdr:rowOff>2581275</xdr:rowOff>
    </xdr:to>
    <xdr:pic>
      <xdr:nvPicPr>
        <xdr:cNvPr id="198" name="2992/2.jpg">
          <a:extLst>
            <a:ext uri="{FF2B5EF4-FFF2-40B4-BE49-F238E27FC236}">
              <a16:creationId xmlns:a16="http://schemas.microsoft.com/office/drawing/2014/main" xmlns="" id="{EC7094F9-87D6-4B1B-BA18-A5957EE52921}"/>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2682875" y="421408225"/>
          <a:ext cx="1847850" cy="2438400"/>
        </a:xfrm>
        <a:prstGeom prst="rect">
          <a:avLst/>
        </a:prstGeom>
      </xdr:spPr>
    </xdr:pic>
    <xdr:clientData/>
  </xdr:twoCellAnchor>
  <xdr:twoCellAnchor>
    <xdr:from>
      <xdr:col>0</xdr:col>
      <xdr:colOff>209550</xdr:colOff>
      <xdr:row>300</xdr:row>
      <xdr:rowOff>419100</xdr:rowOff>
    </xdr:from>
    <xdr:to>
      <xdr:col>0</xdr:col>
      <xdr:colOff>2114550</xdr:colOff>
      <xdr:row>300</xdr:row>
      <xdr:rowOff>2305050</xdr:rowOff>
    </xdr:to>
    <xdr:pic>
      <xdr:nvPicPr>
        <xdr:cNvPr id="199" name="3011/1_NFC.jpg">
          <a:extLst>
            <a:ext uri="{FF2B5EF4-FFF2-40B4-BE49-F238E27FC236}">
              <a16:creationId xmlns:a16="http://schemas.microsoft.com/office/drawing/2014/main" xmlns="" id="{4E6D31E6-0780-43B2-A09C-1094687145B2}"/>
            </a:ext>
          </a:extLst>
        </xdr:cNvPr>
        <xdr:cNvPicPr>
          <a:picLocks noChangeAspect="1"/>
        </xdr:cNvPicPr>
      </xdr:nvPicPr>
      <xdr:blipFill>
        <a:blip xmlns:r="http://schemas.openxmlformats.org/officeDocument/2006/relationships" r:embed="rId184" cstate="print"/>
        <a:stretch>
          <a:fillRect/>
        </a:stretch>
      </xdr:blipFill>
      <xdr:spPr>
        <a:xfrm>
          <a:off x="209550" y="424599100"/>
          <a:ext cx="1905000" cy="1885950"/>
        </a:xfrm>
        <a:prstGeom prst="rect">
          <a:avLst/>
        </a:prstGeom>
      </xdr:spPr>
    </xdr:pic>
    <xdr:clientData/>
  </xdr:twoCellAnchor>
  <xdr:twoCellAnchor>
    <xdr:from>
      <xdr:col>1</xdr:col>
      <xdr:colOff>238125</xdr:colOff>
      <xdr:row>300</xdr:row>
      <xdr:rowOff>142875</xdr:rowOff>
    </xdr:from>
    <xdr:to>
      <xdr:col>1</xdr:col>
      <xdr:colOff>2085975</xdr:colOff>
      <xdr:row>300</xdr:row>
      <xdr:rowOff>2581275</xdr:rowOff>
    </xdr:to>
    <xdr:pic>
      <xdr:nvPicPr>
        <xdr:cNvPr id="200" name="3012/2_NFC.jpg">
          <a:extLst>
            <a:ext uri="{FF2B5EF4-FFF2-40B4-BE49-F238E27FC236}">
              <a16:creationId xmlns:a16="http://schemas.microsoft.com/office/drawing/2014/main" xmlns="" id="{0E4ED387-25FC-4730-98D2-D8EC14DD0EE6}"/>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2682875" y="424322875"/>
          <a:ext cx="1847850" cy="2438400"/>
        </a:xfrm>
        <a:prstGeom prst="rect">
          <a:avLst/>
        </a:prstGeom>
      </xdr:spPr>
    </xdr:pic>
    <xdr:clientData/>
  </xdr:twoCellAnchor>
  <xdr:twoCellAnchor>
    <xdr:from>
      <xdr:col>0</xdr:col>
      <xdr:colOff>581025</xdr:colOff>
      <xdr:row>302</xdr:row>
      <xdr:rowOff>142875</xdr:rowOff>
    </xdr:from>
    <xdr:to>
      <xdr:col>0</xdr:col>
      <xdr:colOff>1752600</xdr:colOff>
      <xdr:row>302</xdr:row>
      <xdr:rowOff>2581275</xdr:rowOff>
    </xdr:to>
    <xdr:pic>
      <xdr:nvPicPr>
        <xdr:cNvPr id="201" name="3031/1.jpg">
          <a:extLst>
            <a:ext uri="{FF2B5EF4-FFF2-40B4-BE49-F238E27FC236}">
              <a16:creationId xmlns:a16="http://schemas.microsoft.com/office/drawing/2014/main" xmlns="" id="{77DEE579-A46A-41C9-81AD-8F8C12401B19}"/>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581025" y="427237525"/>
          <a:ext cx="1171575" cy="2438400"/>
        </a:xfrm>
        <a:prstGeom prst="rect">
          <a:avLst/>
        </a:prstGeom>
      </xdr:spPr>
    </xdr:pic>
    <xdr:clientData/>
  </xdr:twoCellAnchor>
  <xdr:twoCellAnchor>
    <xdr:from>
      <xdr:col>1</xdr:col>
      <xdr:colOff>228600</xdr:colOff>
      <xdr:row>302</xdr:row>
      <xdr:rowOff>142875</xdr:rowOff>
    </xdr:from>
    <xdr:to>
      <xdr:col>1</xdr:col>
      <xdr:colOff>2095500</xdr:colOff>
      <xdr:row>302</xdr:row>
      <xdr:rowOff>2581275</xdr:rowOff>
    </xdr:to>
    <xdr:pic>
      <xdr:nvPicPr>
        <xdr:cNvPr id="202" name="3032/2.jpg">
          <a:extLst>
            <a:ext uri="{FF2B5EF4-FFF2-40B4-BE49-F238E27FC236}">
              <a16:creationId xmlns:a16="http://schemas.microsoft.com/office/drawing/2014/main" xmlns="" id="{0E833A6C-3B9B-4C6B-AF1E-B69CFEB668E6}"/>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2673350" y="427237525"/>
          <a:ext cx="1866900" cy="2438400"/>
        </a:xfrm>
        <a:prstGeom prst="rect">
          <a:avLst/>
        </a:prstGeom>
      </xdr:spPr>
    </xdr:pic>
    <xdr:clientData/>
  </xdr:twoCellAnchor>
  <xdr:twoCellAnchor>
    <xdr:from>
      <xdr:col>0</xdr:col>
      <xdr:colOff>628650</xdr:colOff>
      <xdr:row>304</xdr:row>
      <xdr:rowOff>142875</xdr:rowOff>
    </xdr:from>
    <xdr:to>
      <xdr:col>0</xdr:col>
      <xdr:colOff>1695450</xdr:colOff>
      <xdr:row>304</xdr:row>
      <xdr:rowOff>2581275</xdr:rowOff>
    </xdr:to>
    <xdr:pic>
      <xdr:nvPicPr>
        <xdr:cNvPr id="203" name="3051/1.jpg">
          <a:extLst>
            <a:ext uri="{FF2B5EF4-FFF2-40B4-BE49-F238E27FC236}">
              <a16:creationId xmlns:a16="http://schemas.microsoft.com/office/drawing/2014/main" xmlns="" id="{3AF1A9C6-EB6A-4385-AFD0-0F95104C1A63}"/>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628650" y="430336325"/>
          <a:ext cx="1066800" cy="2438400"/>
        </a:xfrm>
        <a:prstGeom prst="rect">
          <a:avLst/>
        </a:prstGeom>
      </xdr:spPr>
    </xdr:pic>
    <xdr:clientData/>
  </xdr:twoCellAnchor>
  <xdr:twoCellAnchor>
    <xdr:from>
      <xdr:col>1</xdr:col>
      <xdr:colOff>552450</xdr:colOff>
      <xdr:row>304</xdr:row>
      <xdr:rowOff>142875</xdr:rowOff>
    </xdr:from>
    <xdr:to>
      <xdr:col>1</xdr:col>
      <xdr:colOff>1771650</xdr:colOff>
      <xdr:row>304</xdr:row>
      <xdr:rowOff>2581275</xdr:rowOff>
    </xdr:to>
    <xdr:pic>
      <xdr:nvPicPr>
        <xdr:cNvPr id="204" name="3052/2.jpg">
          <a:extLst>
            <a:ext uri="{FF2B5EF4-FFF2-40B4-BE49-F238E27FC236}">
              <a16:creationId xmlns:a16="http://schemas.microsoft.com/office/drawing/2014/main" xmlns="" id="{C8D9870F-6C38-42A5-AE03-08241B7243EB}"/>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2997200" y="430336325"/>
          <a:ext cx="1219200" cy="2438400"/>
        </a:xfrm>
        <a:prstGeom prst="rect">
          <a:avLst/>
        </a:prstGeom>
      </xdr:spPr>
    </xdr:pic>
    <xdr:clientData/>
  </xdr:twoCellAnchor>
  <xdr:twoCellAnchor>
    <xdr:from>
      <xdr:col>0</xdr:col>
      <xdr:colOff>352425</xdr:colOff>
      <xdr:row>306</xdr:row>
      <xdr:rowOff>142875</xdr:rowOff>
    </xdr:from>
    <xdr:to>
      <xdr:col>0</xdr:col>
      <xdr:colOff>1971675</xdr:colOff>
      <xdr:row>306</xdr:row>
      <xdr:rowOff>2581275</xdr:rowOff>
    </xdr:to>
    <xdr:pic>
      <xdr:nvPicPr>
        <xdr:cNvPr id="205" name="3071/1_OFS.jpg">
          <a:extLst>
            <a:ext uri="{FF2B5EF4-FFF2-40B4-BE49-F238E27FC236}">
              <a16:creationId xmlns:a16="http://schemas.microsoft.com/office/drawing/2014/main" xmlns="" id="{83A19B33-EDA3-449C-9B2B-08BCB12D9812}"/>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352425" y="433435125"/>
          <a:ext cx="1619250" cy="2438400"/>
        </a:xfrm>
        <a:prstGeom prst="rect">
          <a:avLst/>
        </a:prstGeom>
      </xdr:spPr>
    </xdr:pic>
    <xdr:clientData/>
  </xdr:twoCellAnchor>
  <xdr:twoCellAnchor>
    <xdr:from>
      <xdr:col>0</xdr:col>
      <xdr:colOff>485775</xdr:colOff>
      <xdr:row>308</xdr:row>
      <xdr:rowOff>142875</xdr:rowOff>
    </xdr:from>
    <xdr:to>
      <xdr:col>0</xdr:col>
      <xdr:colOff>1847850</xdr:colOff>
      <xdr:row>308</xdr:row>
      <xdr:rowOff>2581275</xdr:rowOff>
    </xdr:to>
    <xdr:pic>
      <xdr:nvPicPr>
        <xdr:cNvPr id="206" name="3091/1_NFC.jpg">
          <a:extLst>
            <a:ext uri="{FF2B5EF4-FFF2-40B4-BE49-F238E27FC236}">
              <a16:creationId xmlns:a16="http://schemas.microsoft.com/office/drawing/2014/main" xmlns="" id="{B3B998A8-56C9-4642-B9E7-B05624A53BA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485775" y="436349775"/>
          <a:ext cx="1362075" cy="2438400"/>
        </a:xfrm>
        <a:prstGeom prst="rect">
          <a:avLst/>
        </a:prstGeom>
      </xdr:spPr>
    </xdr:pic>
    <xdr:clientData/>
  </xdr:twoCellAnchor>
  <xdr:twoCellAnchor>
    <xdr:from>
      <xdr:col>1</xdr:col>
      <xdr:colOff>428625</xdr:colOff>
      <xdr:row>308</xdr:row>
      <xdr:rowOff>142875</xdr:rowOff>
    </xdr:from>
    <xdr:to>
      <xdr:col>1</xdr:col>
      <xdr:colOff>1895475</xdr:colOff>
      <xdr:row>308</xdr:row>
      <xdr:rowOff>2581275</xdr:rowOff>
    </xdr:to>
    <xdr:pic>
      <xdr:nvPicPr>
        <xdr:cNvPr id="207" name="3092/2.jpg">
          <a:extLst>
            <a:ext uri="{FF2B5EF4-FFF2-40B4-BE49-F238E27FC236}">
              <a16:creationId xmlns:a16="http://schemas.microsoft.com/office/drawing/2014/main" xmlns="" id="{7BA68AC3-B41A-4600-B6A4-A727A0E63387}"/>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2873375" y="436349775"/>
          <a:ext cx="1466850" cy="2438400"/>
        </a:xfrm>
        <a:prstGeom prst="rect">
          <a:avLst/>
        </a:prstGeom>
      </xdr:spPr>
    </xdr:pic>
    <xdr:clientData/>
  </xdr:twoCellAnchor>
  <xdr:twoCellAnchor>
    <xdr:from>
      <xdr:col>0</xdr:col>
      <xdr:colOff>476250</xdr:colOff>
      <xdr:row>310</xdr:row>
      <xdr:rowOff>142875</xdr:rowOff>
    </xdr:from>
    <xdr:to>
      <xdr:col>0</xdr:col>
      <xdr:colOff>1847850</xdr:colOff>
      <xdr:row>310</xdr:row>
      <xdr:rowOff>2581275</xdr:rowOff>
    </xdr:to>
    <xdr:pic>
      <xdr:nvPicPr>
        <xdr:cNvPr id="208" name="3111/1.jpg">
          <a:extLst>
            <a:ext uri="{FF2B5EF4-FFF2-40B4-BE49-F238E27FC236}">
              <a16:creationId xmlns:a16="http://schemas.microsoft.com/office/drawing/2014/main" xmlns="" id="{C29D9839-AAD8-43EC-8411-E6B404072ECE}"/>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476250" y="439264425"/>
          <a:ext cx="1371600" cy="2438400"/>
        </a:xfrm>
        <a:prstGeom prst="rect">
          <a:avLst/>
        </a:prstGeom>
      </xdr:spPr>
    </xdr:pic>
    <xdr:clientData/>
  </xdr:twoCellAnchor>
  <xdr:twoCellAnchor>
    <xdr:from>
      <xdr:col>1</xdr:col>
      <xdr:colOff>438150</xdr:colOff>
      <xdr:row>310</xdr:row>
      <xdr:rowOff>142875</xdr:rowOff>
    </xdr:from>
    <xdr:to>
      <xdr:col>1</xdr:col>
      <xdr:colOff>1895475</xdr:colOff>
      <xdr:row>310</xdr:row>
      <xdr:rowOff>2581275</xdr:rowOff>
    </xdr:to>
    <xdr:pic>
      <xdr:nvPicPr>
        <xdr:cNvPr id="209" name="3112/2.jpg">
          <a:extLst>
            <a:ext uri="{FF2B5EF4-FFF2-40B4-BE49-F238E27FC236}">
              <a16:creationId xmlns:a16="http://schemas.microsoft.com/office/drawing/2014/main" xmlns="" id="{CC131057-6DB0-4A3D-8B39-F76FDAACA7CA}"/>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2882900" y="439264425"/>
          <a:ext cx="1457325" cy="2438400"/>
        </a:xfrm>
        <a:prstGeom prst="rect">
          <a:avLst/>
        </a:prstGeom>
      </xdr:spPr>
    </xdr:pic>
    <xdr:clientData/>
  </xdr:twoCellAnchor>
  <xdr:twoCellAnchor>
    <xdr:from>
      <xdr:col>0</xdr:col>
      <xdr:colOff>314325</xdr:colOff>
      <xdr:row>312</xdr:row>
      <xdr:rowOff>142875</xdr:rowOff>
    </xdr:from>
    <xdr:to>
      <xdr:col>0</xdr:col>
      <xdr:colOff>2009775</xdr:colOff>
      <xdr:row>312</xdr:row>
      <xdr:rowOff>2581275</xdr:rowOff>
    </xdr:to>
    <xdr:pic>
      <xdr:nvPicPr>
        <xdr:cNvPr id="210" name="3131/1_NFC.jpg">
          <a:extLst>
            <a:ext uri="{FF2B5EF4-FFF2-40B4-BE49-F238E27FC236}">
              <a16:creationId xmlns:a16="http://schemas.microsoft.com/office/drawing/2014/main" xmlns="" id="{AB6579A9-AFC5-4387-9254-8F239D1FF084}"/>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314325" y="442179075"/>
          <a:ext cx="1695450" cy="2438400"/>
        </a:xfrm>
        <a:prstGeom prst="rect">
          <a:avLst/>
        </a:prstGeom>
      </xdr:spPr>
    </xdr:pic>
    <xdr:clientData/>
  </xdr:twoCellAnchor>
  <xdr:twoCellAnchor>
    <xdr:from>
      <xdr:col>0</xdr:col>
      <xdr:colOff>314325</xdr:colOff>
      <xdr:row>314</xdr:row>
      <xdr:rowOff>142875</xdr:rowOff>
    </xdr:from>
    <xdr:to>
      <xdr:col>0</xdr:col>
      <xdr:colOff>2009775</xdr:colOff>
      <xdr:row>314</xdr:row>
      <xdr:rowOff>2581275</xdr:rowOff>
    </xdr:to>
    <xdr:pic>
      <xdr:nvPicPr>
        <xdr:cNvPr id="211" name="3151/1.jpg">
          <a:extLst>
            <a:ext uri="{FF2B5EF4-FFF2-40B4-BE49-F238E27FC236}">
              <a16:creationId xmlns:a16="http://schemas.microsoft.com/office/drawing/2014/main" xmlns="" id="{363A6C6E-94C4-4592-A65C-75B755BB7EC6}"/>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314325" y="445093725"/>
          <a:ext cx="1695450" cy="2438400"/>
        </a:xfrm>
        <a:prstGeom prst="rect">
          <a:avLst/>
        </a:prstGeom>
      </xdr:spPr>
    </xdr:pic>
    <xdr:clientData/>
  </xdr:twoCellAnchor>
  <xdr:twoCellAnchor>
    <xdr:from>
      <xdr:col>0</xdr:col>
      <xdr:colOff>476250</xdr:colOff>
      <xdr:row>316</xdr:row>
      <xdr:rowOff>371475</xdr:rowOff>
    </xdr:from>
    <xdr:to>
      <xdr:col>0</xdr:col>
      <xdr:colOff>1857375</xdr:colOff>
      <xdr:row>316</xdr:row>
      <xdr:rowOff>2352675</xdr:rowOff>
    </xdr:to>
    <xdr:pic>
      <xdr:nvPicPr>
        <xdr:cNvPr id="212" name="3171/1_NFC.jpg">
          <a:extLst>
            <a:ext uri="{FF2B5EF4-FFF2-40B4-BE49-F238E27FC236}">
              <a16:creationId xmlns:a16="http://schemas.microsoft.com/office/drawing/2014/main" xmlns="" id="{6D00F4DE-45BC-4BB9-9B70-21A2F3ABB928}"/>
            </a:ext>
          </a:extLst>
        </xdr:cNvPr>
        <xdr:cNvPicPr>
          <a:picLocks noChangeAspect="1"/>
        </xdr:cNvPicPr>
      </xdr:nvPicPr>
      <xdr:blipFill>
        <a:blip xmlns:r="http://schemas.openxmlformats.org/officeDocument/2006/relationships" r:embed="rId196" cstate="print"/>
        <a:stretch>
          <a:fillRect/>
        </a:stretch>
      </xdr:blipFill>
      <xdr:spPr>
        <a:xfrm>
          <a:off x="476250" y="448236975"/>
          <a:ext cx="1381125" cy="1981200"/>
        </a:xfrm>
        <a:prstGeom prst="rect">
          <a:avLst/>
        </a:prstGeom>
      </xdr:spPr>
    </xdr:pic>
    <xdr:clientData/>
  </xdr:twoCellAnchor>
  <xdr:twoCellAnchor>
    <xdr:from>
      <xdr:col>0</xdr:col>
      <xdr:colOff>314325</xdr:colOff>
      <xdr:row>318</xdr:row>
      <xdr:rowOff>142875</xdr:rowOff>
    </xdr:from>
    <xdr:to>
      <xdr:col>0</xdr:col>
      <xdr:colOff>2019300</xdr:colOff>
      <xdr:row>318</xdr:row>
      <xdr:rowOff>2581275</xdr:rowOff>
    </xdr:to>
    <xdr:pic>
      <xdr:nvPicPr>
        <xdr:cNvPr id="213" name="3191/1.jpg">
          <a:extLst>
            <a:ext uri="{FF2B5EF4-FFF2-40B4-BE49-F238E27FC236}">
              <a16:creationId xmlns:a16="http://schemas.microsoft.com/office/drawing/2014/main" xmlns="" id="{D137EEB2-CD37-436C-9F1E-2358A02227FC}"/>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314325" y="450923025"/>
          <a:ext cx="1704975" cy="2438400"/>
        </a:xfrm>
        <a:prstGeom prst="rect">
          <a:avLst/>
        </a:prstGeom>
      </xdr:spPr>
    </xdr:pic>
    <xdr:clientData/>
  </xdr:twoCellAnchor>
  <xdr:twoCellAnchor>
    <xdr:from>
      <xdr:col>1</xdr:col>
      <xdr:colOff>609600</xdr:colOff>
      <xdr:row>318</xdr:row>
      <xdr:rowOff>142875</xdr:rowOff>
    </xdr:from>
    <xdr:to>
      <xdr:col>1</xdr:col>
      <xdr:colOff>1724025</xdr:colOff>
      <xdr:row>318</xdr:row>
      <xdr:rowOff>2581275</xdr:rowOff>
    </xdr:to>
    <xdr:pic>
      <xdr:nvPicPr>
        <xdr:cNvPr id="214" name="3192/2.jpg">
          <a:extLst>
            <a:ext uri="{FF2B5EF4-FFF2-40B4-BE49-F238E27FC236}">
              <a16:creationId xmlns:a16="http://schemas.microsoft.com/office/drawing/2014/main" xmlns="" id="{3289C90F-B2FD-4F03-8366-721D38F4A886}"/>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3054350" y="450923025"/>
          <a:ext cx="1114425" cy="2438400"/>
        </a:xfrm>
        <a:prstGeom prst="rect">
          <a:avLst/>
        </a:prstGeom>
      </xdr:spPr>
    </xdr:pic>
    <xdr:clientData/>
  </xdr:twoCellAnchor>
  <xdr:twoCellAnchor>
    <xdr:from>
      <xdr:col>0</xdr:col>
      <xdr:colOff>304800</xdr:colOff>
      <xdr:row>320</xdr:row>
      <xdr:rowOff>142875</xdr:rowOff>
    </xdr:from>
    <xdr:to>
      <xdr:col>0</xdr:col>
      <xdr:colOff>2019300</xdr:colOff>
      <xdr:row>320</xdr:row>
      <xdr:rowOff>2581275</xdr:rowOff>
    </xdr:to>
    <xdr:pic>
      <xdr:nvPicPr>
        <xdr:cNvPr id="215" name="3211/1.jpg">
          <a:extLst>
            <a:ext uri="{FF2B5EF4-FFF2-40B4-BE49-F238E27FC236}">
              <a16:creationId xmlns:a16="http://schemas.microsoft.com/office/drawing/2014/main" xmlns="" id="{661D27BE-9682-43BE-80F7-F704974762BB}"/>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xfrm>
          <a:off x="304800" y="453837675"/>
          <a:ext cx="1714500" cy="2438400"/>
        </a:xfrm>
        <a:prstGeom prst="rect">
          <a:avLst/>
        </a:prstGeom>
      </xdr:spPr>
    </xdr:pic>
    <xdr:clientData/>
  </xdr:twoCellAnchor>
  <xdr:twoCellAnchor>
    <xdr:from>
      <xdr:col>0</xdr:col>
      <xdr:colOff>209550</xdr:colOff>
      <xdr:row>322</xdr:row>
      <xdr:rowOff>266700</xdr:rowOff>
    </xdr:from>
    <xdr:to>
      <xdr:col>0</xdr:col>
      <xdr:colOff>2114550</xdr:colOff>
      <xdr:row>322</xdr:row>
      <xdr:rowOff>2447925</xdr:rowOff>
    </xdr:to>
    <xdr:pic>
      <xdr:nvPicPr>
        <xdr:cNvPr id="216" name="3231/1_NFC.jpg">
          <a:extLst>
            <a:ext uri="{FF2B5EF4-FFF2-40B4-BE49-F238E27FC236}">
              <a16:creationId xmlns:a16="http://schemas.microsoft.com/office/drawing/2014/main" xmlns="" id="{FB53323B-7AE4-4CEE-B20D-36B53BDEC5BD}"/>
            </a:ext>
          </a:extLst>
        </xdr:cNvPr>
        <xdr:cNvPicPr>
          <a:picLocks noChangeAspect="1"/>
        </xdr:cNvPicPr>
      </xdr:nvPicPr>
      <xdr:blipFill>
        <a:blip xmlns:r="http://schemas.openxmlformats.org/officeDocument/2006/relationships" r:embed="rId200" cstate="print"/>
        <a:stretch>
          <a:fillRect/>
        </a:stretch>
      </xdr:blipFill>
      <xdr:spPr>
        <a:xfrm>
          <a:off x="209550" y="457060300"/>
          <a:ext cx="1905000" cy="2181225"/>
        </a:xfrm>
        <a:prstGeom prst="rect">
          <a:avLst/>
        </a:prstGeom>
      </xdr:spPr>
    </xdr:pic>
    <xdr:clientData/>
  </xdr:twoCellAnchor>
  <xdr:twoCellAnchor>
    <xdr:from>
      <xdr:col>0</xdr:col>
      <xdr:colOff>552450</xdr:colOff>
      <xdr:row>324</xdr:row>
      <xdr:rowOff>466725</xdr:rowOff>
    </xdr:from>
    <xdr:to>
      <xdr:col>0</xdr:col>
      <xdr:colOff>1771650</xdr:colOff>
      <xdr:row>324</xdr:row>
      <xdr:rowOff>2247900</xdr:rowOff>
    </xdr:to>
    <xdr:pic>
      <xdr:nvPicPr>
        <xdr:cNvPr id="217" name="3251/1.jpg">
          <a:extLst>
            <a:ext uri="{FF2B5EF4-FFF2-40B4-BE49-F238E27FC236}">
              <a16:creationId xmlns:a16="http://schemas.microsoft.com/office/drawing/2014/main" xmlns="" id="{35888461-A3B7-4DE7-B41C-350C96F2131B}"/>
            </a:ext>
          </a:extLst>
        </xdr:cNvPr>
        <xdr:cNvPicPr>
          <a:picLocks noChangeAspect="1"/>
        </xdr:cNvPicPr>
      </xdr:nvPicPr>
      <xdr:blipFill>
        <a:blip xmlns:r="http://schemas.openxmlformats.org/officeDocument/2006/relationships" r:embed="rId201" cstate="print"/>
        <a:stretch>
          <a:fillRect/>
        </a:stretch>
      </xdr:blipFill>
      <xdr:spPr>
        <a:xfrm>
          <a:off x="552450" y="460174975"/>
          <a:ext cx="1219200" cy="1781175"/>
        </a:xfrm>
        <a:prstGeom prst="rect">
          <a:avLst/>
        </a:prstGeom>
      </xdr:spPr>
    </xdr:pic>
    <xdr:clientData/>
  </xdr:twoCellAnchor>
  <xdr:twoCellAnchor>
    <xdr:from>
      <xdr:col>1</xdr:col>
      <xdr:colOff>419100</xdr:colOff>
      <xdr:row>324</xdr:row>
      <xdr:rowOff>276225</xdr:rowOff>
    </xdr:from>
    <xdr:to>
      <xdr:col>1</xdr:col>
      <xdr:colOff>1905000</xdr:colOff>
      <xdr:row>324</xdr:row>
      <xdr:rowOff>2447925</xdr:rowOff>
    </xdr:to>
    <xdr:pic>
      <xdr:nvPicPr>
        <xdr:cNvPr id="218" name="3252/2.jpg">
          <a:extLst>
            <a:ext uri="{FF2B5EF4-FFF2-40B4-BE49-F238E27FC236}">
              <a16:creationId xmlns:a16="http://schemas.microsoft.com/office/drawing/2014/main" xmlns="" id="{7375CB35-9A66-49D7-8ECD-795F7D674CCB}"/>
            </a:ext>
          </a:extLst>
        </xdr:cNvPr>
        <xdr:cNvPicPr>
          <a:picLocks noChangeAspect="1"/>
        </xdr:cNvPicPr>
      </xdr:nvPicPr>
      <xdr:blipFill>
        <a:blip xmlns:r="http://schemas.openxmlformats.org/officeDocument/2006/relationships" r:embed="rId202" cstate="print"/>
        <a:stretch>
          <a:fillRect/>
        </a:stretch>
      </xdr:blipFill>
      <xdr:spPr>
        <a:xfrm>
          <a:off x="2863850" y="459984475"/>
          <a:ext cx="1485900" cy="2171700"/>
        </a:xfrm>
        <a:prstGeom prst="rect">
          <a:avLst/>
        </a:prstGeom>
      </xdr:spPr>
    </xdr:pic>
    <xdr:clientData/>
  </xdr:twoCellAnchor>
  <xdr:twoCellAnchor>
    <xdr:from>
      <xdr:col>2</xdr:col>
      <xdr:colOff>304800</xdr:colOff>
      <xdr:row>324</xdr:row>
      <xdr:rowOff>247650</xdr:rowOff>
    </xdr:from>
    <xdr:to>
      <xdr:col>2</xdr:col>
      <xdr:colOff>2019300</xdr:colOff>
      <xdr:row>324</xdr:row>
      <xdr:rowOff>2466975</xdr:rowOff>
    </xdr:to>
    <xdr:pic>
      <xdr:nvPicPr>
        <xdr:cNvPr id="219" name="3253/3.jpg">
          <a:extLst>
            <a:ext uri="{FF2B5EF4-FFF2-40B4-BE49-F238E27FC236}">
              <a16:creationId xmlns:a16="http://schemas.microsoft.com/office/drawing/2014/main" xmlns="" id="{C95CCE5F-C967-439A-949F-3FFEBE8AA622}"/>
            </a:ext>
          </a:extLst>
        </xdr:cNvPr>
        <xdr:cNvPicPr>
          <a:picLocks noChangeAspect="1"/>
        </xdr:cNvPicPr>
      </xdr:nvPicPr>
      <xdr:blipFill>
        <a:blip xmlns:r="http://schemas.openxmlformats.org/officeDocument/2006/relationships" r:embed="rId203" cstate="print"/>
        <a:stretch>
          <a:fillRect/>
        </a:stretch>
      </xdr:blipFill>
      <xdr:spPr>
        <a:xfrm>
          <a:off x="5194300" y="459955900"/>
          <a:ext cx="1714500" cy="2219325"/>
        </a:xfrm>
        <a:prstGeom prst="rect">
          <a:avLst/>
        </a:prstGeom>
      </xdr:spPr>
    </xdr:pic>
    <xdr:clientData/>
  </xdr:twoCellAnchor>
  <xdr:twoCellAnchor>
    <xdr:from>
      <xdr:col>0</xdr:col>
      <xdr:colOff>419100</xdr:colOff>
      <xdr:row>326</xdr:row>
      <xdr:rowOff>219075</xdr:rowOff>
    </xdr:from>
    <xdr:to>
      <xdr:col>0</xdr:col>
      <xdr:colOff>1914525</xdr:colOff>
      <xdr:row>326</xdr:row>
      <xdr:rowOff>2505075</xdr:rowOff>
    </xdr:to>
    <xdr:pic>
      <xdr:nvPicPr>
        <xdr:cNvPr id="220" name="3271/1.jpg">
          <a:extLst>
            <a:ext uri="{FF2B5EF4-FFF2-40B4-BE49-F238E27FC236}">
              <a16:creationId xmlns:a16="http://schemas.microsoft.com/office/drawing/2014/main" xmlns="" id="{A7E94127-1EE4-440A-9E0A-4628665AC0E6}"/>
            </a:ext>
          </a:extLst>
        </xdr:cNvPr>
        <xdr:cNvPicPr>
          <a:picLocks noChangeAspect="1"/>
        </xdr:cNvPicPr>
      </xdr:nvPicPr>
      <xdr:blipFill>
        <a:blip xmlns:r="http://schemas.openxmlformats.org/officeDocument/2006/relationships" r:embed="rId204" cstate="print"/>
        <a:stretch>
          <a:fillRect/>
        </a:stretch>
      </xdr:blipFill>
      <xdr:spPr>
        <a:xfrm>
          <a:off x="419100" y="462841975"/>
          <a:ext cx="1495425" cy="2286000"/>
        </a:xfrm>
        <a:prstGeom prst="rect">
          <a:avLst/>
        </a:prstGeom>
      </xdr:spPr>
    </xdr:pic>
    <xdr:clientData/>
  </xdr:twoCellAnchor>
  <xdr:twoCellAnchor>
    <xdr:from>
      <xdr:col>1</xdr:col>
      <xdr:colOff>476250</xdr:colOff>
      <xdr:row>326</xdr:row>
      <xdr:rowOff>314325</xdr:rowOff>
    </xdr:from>
    <xdr:to>
      <xdr:col>1</xdr:col>
      <xdr:colOff>1857375</xdr:colOff>
      <xdr:row>326</xdr:row>
      <xdr:rowOff>2409825</xdr:rowOff>
    </xdr:to>
    <xdr:pic>
      <xdr:nvPicPr>
        <xdr:cNvPr id="221" name="3272/2.jpg">
          <a:extLst>
            <a:ext uri="{FF2B5EF4-FFF2-40B4-BE49-F238E27FC236}">
              <a16:creationId xmlns:a16="http://schemas.microsoft.com/office/drawing/2014/main" xmlns="" id="{5E7E3BBA-C88C-4B21-A557-9B1402114B3C}"/>
            </a:ext>
          </a:extLst>
        </xdr:cNvPr>
        <xdr:cNvPicPr>
          <a:picLocks noChangeAspect="1"/>
        </xdr:cNvPicPr>
      </xdr:nvPicPr>
      <xdr:blipFill>
        <a:blip xmlns:r="http://schemas.openxmlformats.org/officeDocument/2006/relationships" r:embed="rId205" cstate="print"/>
        <a:stretch>
          <a:fillRect/>
        </a:stretch>
      </xdr:blipFill>
      <xdr:spPr>
        <a:xfrm>
          <a:off x="2921000" y="462937225"/>
          <a:ext cx="1381125" cy="2095500"/>
        </a:xfrm>
        <a:prstGeom prst="rect">
          <a:avLst/>
        </a:prstGeom>
      </xdr:spPr>
    </xdr:pic>
    <xdr:clientData/>
  </xdr:twoCellAnchor>
  <xdr:twoCellAnchor>
    <xdr:from>
      <xdr:col>0</xdr:col>
      <xdr:colOff>304800</xdr:colOff>
      <xdr:row>328</xdr:row>
      <xdr:rowOff>142875</xdr:rowOff>
    </xdr:from>
    <xdr:to>
      <xdr:col>0</xdr:col>
      <xdr:colOff>2028825</xdr:colOff>
      <xdr:row>328</xdr:row>
      <xdr:rowOff>2581275</xdr:rowOff>
    </xdr:to>
    <xdr:pic>
      <xdr:nvPicPr>
        <xdr:cNvPr id="222" name="3291/1.jpg">
          <a:extLst>
            <a:ext uri="{FF2B5EF4-FFF2-40B4-BE49-F238E27FC236}">
              <a16:creationId xmlns:a16="http://schemas.microsoft.com/office/drawing/2014/main" xmlns="" id="{393B44E3-2763-4B1D-98FE-409F40921881}"/>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304800" y="465680425"/>
          <a:ext cx="1724025" cy="2438400"/>
        </a:xfrm>
        <a:prstGeom prst="rect">
          <a:avLst/>
        </a:prstGeom>
      </xdr:spPr>
    </xdr:pic>
    <xdr:clientData/>
  </xdr:twoCellAnchor>
  <xdr:twoCellAnchor>
    <xdr:from>
      <xdr:col>1</xdr:col>
      <xdr:colOff>619125</xdr:colOff>
      <xdr:row>328</xdr:row>
      <xdr:rowOff>142875</xdr:rowOff>
    </xdr:from>
    <xdr:to>
      <xdr:col>1</xdr:col>
      <xdr:colOff>1714500</xdr:colOff>
      <xdr:row>328</xdr:row>
      <xdr:rowOff>2581275</xdr:rowOff>
    </xdr:to>
    <xdr:pic>
      <xdr:nvPicPr>
        <xdr:cNvPr id="223" name="3292/2.jpg">
          <a:extLst>
            <a:ext uri="{FF2B5EF4-FFF2-40B4-BE49-F238E27FC236}">
              <a16:creationId xmlns:a16="http://schemas.microsoft.com/office/drawing/2014/main" xmlns="" id="{04CF9204-86FA-4F6C-95CF-AF3C4C02DF7B}"/>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3063875" y="465680425"/>
          <a:ext cx="1095375" cy="2438400"/>
        </a:xfrm>
        <a:prstGeom prst="rect">
          <a:avLst/>
        </a:prstGeom>
      </xdr:spPr>
    </xdr:pic>
    <xdr:clientData/>
  </xdr:twoCellAnchor>
  <xdr:twoCellAnchor>
    <xdr:from>
      <xdr:col>0</xdr:col>
      <xdr:colOff>276225</xdr:colOff>
      <xdr:row>330</xdr:row>
      <xdr:rowOff>142875</xdr:rowOff>
    </xdr:from>
    <xdr:to>
      <xdr:col>0</xdr:col>
      <xdr:colOff>2057400</xdr:colOff>
      <xdr:row>330</xdr:row>
      <xdr:rowOff>2581275</xdr:rowOff>
    </xdr:to>
    <xdr:pic>
      <xdr:nvPicPr>
        <xdr:cNvPr id="224" name="3311/1.jpg">
          <a:extLst>
            <a:ext uri="{FF2B5EF4-FFF2-40B4-BE49-F238E27FC236}">
              <a16:creationId xmlns:a16="http://schemas.microsoft.com/office/drawing/2014/main" xmlns="" id="{E1721E49-6B76-4102-8C53-9AF3C96D1C99}"/>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276225" y="468779225"/>
          <a:ext cx="1781175" cy="2438400"/>
        </a:xfrm>
        <a:prstGeom prst="rect">
          <a:avLst/>
        </a:prstGeom>
      </xdr:spPr>
    </xdr:pic>
    <xdr:clientData/>
  </xdr:twoCellAnchor>
  <xdr:twoCellAnchor>
    <xdr:from>
      <xdr:col>1</xdr:col>
      <xdr:colOff>666750</xdr:colOff>
      <xdr:row>330</xdr:row>
      <xdr:rowOff>142875</xdr:rowOff>
    </xdr:from>
    <xdr:to>
      <xdr:col>1</xdr:col>
      <xdr:colOff>1666875</xdr:colOff>
      <xdr:row>330</xdr:row>
      <xdr:rowOff>2581275</xdr:rowOff>
    </xdr:to>
    <xdr:pic>
      <xdr:nvPicPr>
        <xdr:cNvPr id="225" name="3312/2.jpg">
          <a:extLst>
            <a:ext uri="{FF2B5EF4-FFF2-40B4-BE49-F238E27FC236}">
              <a16:creationId xmlns:a16="http://schemas.microsoft.com/office/drawing/2014/main" xmlns="" id="{1911CCF9-CACA-4EA0-9E20-4FCB9CD797ED}"/>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3111500" y="468779225"/>
          <a:ext cx="1000125" cy="2438400"/>
        </a:xfrm>
        <a:prstGeom prst="rect">
          <a:avLst/>
        </a:prstGeom>
      </xdr:spPr>
    </xdr:pic>
    <xdr:clientData/>
  </xdr:twoCellAnchor>
  <xdr:twoCellAnchor>
    <xdr:from>
      <xdr:col>0</xdr:col>
      <xdr:colOff>447675</xdr:colOff>
      <xdr:row>332</xdr:row>
      <xdr:rowOff>400050</xdr:rowOff>
    </xdr:from>
    <xdr:to>
      <xdr:col>0</xdr:col>
      <xdr:colOff>1885950</xdr:colOff>
      <xdr:row>332</xdr:row>
      <xdr:rowOff>2314575</xdr:rowOff>
    </xdr:to>
    <xdr:pic>
      <xdr:nvPicPr>
        <xdr:cNvPr id="226" name="3331/1.jpg">
          <a:extLst>
            <a:ext uri="{FF2B5EF4-FFF2-40B4-BE49-F238E27FC236}">
              <a16:creationId xmlns:a16="http://schemas.microsoft.com/office/drawing/2014/main" xmlns="" id="{2D9E9F64-B755-44B5-A2A8-A62AF0579559}"/>
            </a:ext>
          </a:extLst>
        </xdr:cNvPr>
        <xdr:cNvPicPr>
          <a:picLocks noChangeAspect="1"/>
        </xdr:cNvPicPr>
      </xdr:nvPicPr>
      <xdr:blipFill>
        <a:blip xmlns:r="http://schemas.openxmlformats.org/officeDocument/2006/relationships" r:embed="rId210" cstate="print"/>
        <a:stretch>
          <a:fillRect/>
        </a:stretch>
      </xdr:blipFill>
      <xdr:spPr>
        <a:xfrm>
          <a:off x="447675" y="472135200"/>
          <a:ext cx="1438275" cy="1914525"/>
        </a:xfrm>
        <a:prstGeom prst="rect">
          <a:avLst/>
        </a:prstGeom>
      </xdr:spPr>
    </xdr:pic>
    <xdr:clientData/>
  </xdr:twoCellAnchor>
  <xdr:twoCellAnchor>
    <xdr:from>
      <xdr:col>0</xdr:col>
      <xdr:colOff>419100</xdr:colOff>
      <xdr:row>334</xdr:row>
      <xdr:rowOff>142875</xdr:rowOff>
    </xdr:from>
    <xdr:to>
      <xdr:col>0</xdr:col>
      <xdr:colOff>1905000</xdr:colOff>
      <xdr:row>334</xdr:row>
      <xdr:rowOff>2581275</xdr:rowOff>
    </xdr:to>
    <xdr:pic>
      <xdr:nvPicPr>
        <xdr:cNvPr id="227" name="3351/1_OFS.jpg">
          <a:extLst>
            <a:ext uri="{FF2B5EF4-FFF2-40B4-BE49-F238E27FC236}">
              <a16:creationId xmlns:a16="http://schemas.microsoft.com/office/drawing/2014/main" xmlns="" id="{5003D2A8-8161-492D-A717-63DB0BEF629E}"/>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419100" y="474976825"/>
          <a:ext cx="1485900" cy="2438400"/>
        </a:xfrm>
        <a:prstGeom prst="rect">
          <a:avLst/>
        </a:prstGeom>
      </xdr:spPr>
    </xdr:pic>
    <xdr:clientData/>
  </xdr:twoCellAnchor>
  <xdr:twoCellAnchor>
    <xdr:from>
      <xdr:col>0</xdr:col>
      <xdr:colOff>447675</xdr:colOff>
      <xdr:row>336</xdr:row>
      <xdr:rowOff>142875</xdr:rowOff>
    </xdr:from>
    <xdr:to>
      <xdr:col>0</xdr:col>
      <xdr:colOff>1876425</xdr:colOff>
      <xdr:row>336</xdr:row>
      <xdr:rowOff>2581275</xdr:rowOff>
    </xdr:to>
    <xdr:pic>
      <xdr:nvPicPr>
        <xdr:cNvPr id="228" name="3371/1.jpg">
          <a:extLst>
            <a:ext uri="{FF2B5EF4-FFF2-40B4-BE49-F238E27FC236}">
              <a16:creationId xmlns:a16="http://schemas.microsoft.com/office/drawing/2014/main" xmlns="" id="{2C3D14AA-39E7-4C35-A6E8-8F727D01B27A}"/>
            </a:ext>
          </a:extLst>
        </xdr:cNvPr>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xfrm>
          <a:off x="447675" y="478075625"/>
          <a:ext cx="1428750" cy="2438400"/>
        </a:xfrm>
        <a:prstGeom prst="rect">
          <a:avLst/>
        </a:prstGeom>
      </xdr:spPr>
    </xdr:pic>
    <xdr:clientData/>
  </xdr:twoCellAnchor>
  <xdr:twoCellAnchor>
    <xdr:from>
      <xdr:col>1</xdr:col>
      <xdr:colOff>285750</xdr:colOff>
      <xdr:row>336</xdr:row>
      <xdr:rowOff>142875</xdr:rowOff>
    </xdr:from>
    <xdr:to>
      <xdr:col>1</xdr:col>
      <xdr:colOff>2038350</xdr:colOff>
      <xdr:row>336</xdr:row>
      <xdr:rowOff>2581275</xdr:rowOff>
    </xdr:to>
    <xdr:pic>
      <xdr:nvPicPr>
        <xdr:cNvPr id="229" name="3372/2.jpg">
          <a:extLst>
            <a:ext uri="{FF2B5EF4-FFF2-40B4-BE49-F238E27FC236}">
              <a16:creationId xmlns:a16="http://schemas.microsoft.com/office/drawing/2014/main" xmlns="" id="{23BCCDD0-816F-43C0-A0FF-14A28A8732BD}"/>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2730500" y="478075625"/>
          <a:ext cx="1752600" cy="2438400"/>
        </a:xfrm>
        <a:prstGeom prst="rect">
          <a:avLst/>
        </a:prstGeom>
      </xdr:spPr>
    </xdr:pic>
    <xdr:clientData/>
  </xdr:twoCellAnchor>
  <xdr:twoCellAnchor>
    <xdr:from>
      <xdr:col>0</xdr:col>
      <xdr:colOff>209550</xdr:colOff>
      <xdr:row>342</xdr:row>
      <xdr:rowOff>152400</xdr:rowOff>
    </xdr:from>
    <xdr:to>
      <xdr:col>0</xdr:col>
      <xdr:colOff>2114550</xdr:colOff>
      <xdr:row>342</xdr:row>
      <xdr:rowOff>2562225</xdr:rowOff>
    </xdr:to>
    <xdr:pic>
      <xdr:nvPicPr>
        <xdr:cNvPr id="230" name="3431/1.jpg">
          <a:extLst>
            <a:ext uri="{FF2B5EF4-FFF2-40B4-BE49-F238E27FC236}">
              <a16:creationId xmlns:a16="http://schemas.microsoft.com/office/drawing/2014/main" xmlns="" id="{D45EBE6B-9C20-42B0-BA53-1AAA252895CC}"/>
            </a:ext>
          </a:extLst>
        </xdr:cNvPr>
        <xdr:cNvPicPr>
          <a:picLocks noChangeAspect="1"/>
        </xdr:cNvPicPr>
      </xdr:nvPicPr>
      <xdr:blipFill>
        <a:blip xmlns:r="http://schemas.openxmlformats.org/officeDocument/2006/relationships" r:embed="rId214" cstate="print"/>
        <a:stretch>
          <a:fillRect/>
        </a:stretch>
      </xdr:blipFill>
      <xdr:spPr>
        <a:xfrm>
          <a:off x="209550" y="487381550"/>
          <a:ext cx="1905000" cy="2409825"/>
        </a:xfrm>
        <a:prstGeom prst="rect">
          <a:avLst/>
        </a:prstGeom>
      </xdr:spPr>
    </xdr:pic>
    <xdr:clientData/>
  </xdr:twoCellAnchor>
  <xdr:twoCellAnchor>
    <xdr:from>
      <xdr:col>0</xdr:col>
      <xdr:colOff>542925</xdr:colOff>
      <xdr:row>346</xdr:row>
      <xdr:rowOff>571500</xdr:rowOff>
    </xdr:from>
    <xdr:to>
      <xdr:col>0</xdr:col>
      <xdr:colOff>1781175</xdr:colOff>
      <xdr:row>346</xdr:row>
      <xdr:rowOff>2152650</xdr:rowOff>
    </xdr:to>
    <xdr:pic>
      <xdr:nvPicPr>
        <xdr:cNvPr id="231" name="3471/1.jpg">
          <a:extLst>
            <a:ext uri="{FF2B5EF4-FFF2-40B4-BE49-F238E27FC236}">
              <a16:creationId xmlns:a16="http://schemas.microsoft.com/office/drawing/2014/main" xmlns="" id="{C10D6410-504E-45DD-B642-BC0B3801EE8A}"/>
            </a:ext>
          </a:extLst>
        </xdr:cNvPr>
        <xdr:cNvPicPr>
          <a:picLocks noChangeAspect="1"/>
        </xdr:cNvPicPr>
      </xdr:nvPicPr>
      <xdr:blipFill>
        <a:blip xmlns:r="http://schemas.openxmlformats.org/officeDocument/2006/relationships" r:embed="rId215" cstate="print"/>
        <a:stretch>
          <a:fillRect/>
        </a:stretch>
      </xdr:blipFill>
      <xdr:spPr>
        <a:xfrm>
          <a:off x="542925" y="494182400"/>
          <a:ext cx="1238250" cy="1581150"/>
        </a:xfrm>
        <a:prstGeom prst="rect">
          <a:avLst/>
        </a:prstGeom>
      </xdr:spPr>
    </xdr:pic>
    <xdr:clientData/>
  </xdr:twoCellAnchor>
  <xdr:twoCellAnchor>
    <xdr:from>
      <xdr:col>0</xdr:col>
      <xdr:colOff>209550</xdr:colOff>
      <xdr:row>348</xdr:row>
      <xdr:rowOff>314325</xdr:rowOff>
    </xdr:from>
    <xdr:to>
      <xdr:col>0</xdr:col>
      <xdr:colOff>2114550</xdr:colOff>
      <xdr:row>348</xdr:row>
      <xdr:rowOff>2400300</xdr:rowOff>
    </xdr:to>
    <xdr:pic>
      <xdr:nvPicPr>
        <xdr:cNvPr id="232" name="3491/1.jpg">
          <a:extLst>
            <a:ext uri="{FF2B5EF4-FFF2-40B4-BE49-F238E27FC236}">
              <a16:creationId xmlns:a16="http://schemas.microsoft.com/office/drawing/2014/main" xmlns="" id="{6B06297A-B31D-4650-B682-712813FE2883}"/>
            </a:ext>
          </a:extLst>
        </xdr:cNvPr>
        <xdr:cNvPicPr>
          <a:picLocks noChangeAspect="1"/>
        </xdr:cNvPicPr>
      </xdr:nvPicPr>
      <xdr:blipFill>
        <a:blip xmlns:r="http://schemas.openxmlformats.org/officeDocument/2006/relationships" r:embed="rId216" cstate="print"/>
        <a:stretch>
          <a:fillRect/>
        </a:stretch>
      </xdr:blipFill>
      <xdr:spPr>
        <a:xfrm>
          <a:off x="209550" y="497024025"/>
          <a:ext cx="1905000" cy="2085975"/>
        </a:xfrm>
        <a:prstGeom prst="rect">
          <a:avLst/>
        </a:prstGeom>
      </xdr:spPr>
    </xdr:pic>
    <xdr:clientData/>
  </xdr:twoCellAnchor>
  <xdr:twoCellAnchor>
    <xdr:from>
      <xdr:col>1</xdr:col>
      <xdr:colOff>209550</xdr:colOff>
      <xdr:row>348</xdr:row>
      <xdr:rowOff>190500</xdr:rowOff>
    </xdr:from>
    <xdr:to>
      <xdr:col>1</xdr:col>
      <xdr:colOff>2114550</xdr:colOff>
      <xdr:row>348</xdr:row>
      <xdr:rowOff>2533650</xdr:rowOff>
    </xdr:to>
    <xdr:pic>
      <xdr:nvPicPr>
        <xdr:cNvPr id="233" name="3492/2.jpg">
          <a:extLst>
            <a:ext uri="{FF2B5EF4-FFF2-40B4-BE49-F238E27FC236}">
              <a16:creationId xmlns:a16="http://schemas.microsoft.com/office/drawing/2014/main" xmlns="" id="{3F7DEA73-2E33-4041-B837-C3B153708740}"/>
            </a:ext>
          </a:extLst>
        </xdr:cNvPr>
        <xdr:cNvPicPr>
          <a:picLocks noChangeAspect="1"/>
        </xdr:cNvPicPr>
      </xdr:nvPicPr>
      <xdr:blipFill>
        <a:blip xmlns:r="http://schemas.openxmlformats.org/officeDocument/2006/relationships" r:embed="rId217" cstate="print"/>
        <a:stretch>
          <a:fillRect/>
        </a:stretch>
      </xdr:blipFill>
      <xdr:spPr>
        <a:xfrm>
          <a:off x="2654300" y="496900200"/>
          <a:ext cx="1905000" cy="2343150"/>
        </a:xfrm>
        <a:prstGeom prst="rect">
          <a:avLst/>
        </a:prstGeom>
      </xdr:spPr>
    </xdr:pic>
    <xdr:clientData/>
  </xdr:twoCellAnchor>
  <xdr:twoCellAnchor>
    <xdr:from>
      <xdr:col>0</xdr:col>
      <xdr:colOff>257175</xdr:colOff>
      <xdr:row>350</xdr:row>
      <xdr:rowOff>142875</xdr:rowOff>
    </xdr:from>
    <xdr:to>
      <xdr:col>0</xdr:col>
      <xdr:colOff>2066925</xdr:colOff>
      <xdr:row>350</xdr:row>
      <xdr:rowOff>2581275</xdr:rowOff>
    </xdr:to>
    <xdr:pic>
      <xdr:nvPicPr>
        <xdr:cNvPr id="234" name="3511/1_NFC.jpg">
          <a:extLst>
            <a:ext uri="{FF2B5EF4-FFF2-40B4-BE49-F238E27FC236}">
              <a16:creationId xmlns:a16="http://schemas.microsoft.com/office/drawing/2014/main" xmlns="" id="{39655282-A9B1-48D4-A465-B8CAF742C08C}"/>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57175" y="499951375"/>
          <a:ext cx="1809750" cy="2438400"/>
        </a:xfrm>
        <a:prstGeom prst="rect">
          <a:avLst/>
        </a:prstGeom>
      </xdr:spPr>
    </xdr:pic>
    <xdr:clientData/>
  </xdr:twoCellAnchor>
  <xdr:twoCellAnchor>
    <xdr:from>
      <xdr:col>0</xdr:col>
      <xdr:colOff>257175</xdr:colOff>
      <xdr:row>352</xdr:row>
      <xdr:rowOff>142875</xdr:rowOff>
    </xdr:from>
    <xdr:to>
      <xdr:col>0</xdr:col>
      <xdr:colOff>2066925</xdr:colOff>
      <xdr:row>352</xdr:row>
      <xdr:rowOff>2581275</xdr:rowOff>
    </xdr:to>
    <xdr:pic>
      <xdr:nvPicPr>
        <xdr:cNvPr id="235" name="3531/1_NFC.jpg">
          <a:extLst>
            <a:ext uri="{FF2B5EF4-FFF2-40B4-BE49-F238E27FC236}">
              <a16:creationId xmlns:a16="http://schemas.microsoft.com/office/drawing/2014/main" xmlns="" id="{43BB8553-20D4-46B3-8D91-188F5CDFDEDC}"/>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57175" y="503050175"/>
          <a:ext cx="1809750" cy="2438400"/>
        </a:xfrm>
        <a:prstGeom prst="rect">
          <a:avLst/>
        </a:prstGeom>
      </xdr:spPr>
    </xdr:pic>
    <xdr:clientData/>
  </xdr:twoCellAnchor>
  <xdr:twoCellAnchor>
    <xdr:from>
      <xdr:col>0</xdr:col>
      <xdr:colOff>428625</xdr:colOff>
      <xdr:row>354</xdr:row>
      <xdr:rowOff>266700</xdr:rowOff>
    </xdr:from>
    <xdr:to>
      <xdr:col>0</xdr:col>
      <xdr:colOff>1905000</xdr:colOff>
      <xdr:row>354</xdr:row>
      <xdr:rowOff>2457450</xdr:rowOff>
    </xdr:to>
    <xdr:pic>
      <xdr:nvPicPr>
        <xdr:cNvPr id="236" name="3551/1_NFC.jpg">
          <a:extLst>
            <a:ext uri="{FF2B5EF4-FFF2-40B4-BE49-F238E27FC236}">
              <a16:creationId xmlns:a16="http://schemas.microsoft.com/office/drawing/2014/main" xmlns="" id="{D5C0DBD6-F732-4C67-B168-51F0859B65A4}"/>
            </a:ext>
          </a:extLst>
        </xdr:cNvPr>
        <xdr:cNvPicPr>
          <a:picLocks noChangeAspect="1"/>
        </xdr:cNvPicPr>
      </xdr:nvPicPr>
      <xdr:blipFill>
        <a:blip xmlns:r="http://schemas.openxmlformats.org/officeDocument/2006/relationships" r:embed="rId219" cstate="print"/>
        <a:stretch>
          <a:fillRect/>
        </a:stretch>
      </xdr:blipFill>
      <xdr:spPr>
        <a:xfrm>
          <a:off x="428625" y="506272800"/>
          <a:ext cx="1476375" cy="2190750"/>
        </a:xfrm>
        <a:prstGeom prst="rect">
          <a:avLst/>
        </a:prstGeom>
      </xdr:spPr>
    </xdr:pic>
    <xdr:clientData/>
  </xdr:twoCellAnchor>
  <xdr:twoCellAnchor>
    <xdr:from>
      <xdr:col>0</xdr:col>
      <xdr:colOff>428625</xdr:colOff>
      <xdr:row>356</xdr:row>
      <xdr:rowOff>266700</xdr:rowOff>
    </xdr:from>
    <xdr:to>
      <xdr:col>0</xdr:col>
      <xdr:colOff>1905000</xdr:colOff>
      <xdr:row>356</xdr:row>
      <xdr:rowOff>2457450</xdr:rowOff>
    </xdr:to>
    <xdr:pic>
      <xdr:nvPicPr>
        <xdr:cNvPr id="237" name="3571/1_NFC.jpg">
          <a:extLst>
            <a:ext uri="{FF2B5EF4-FFF2-40B4-BE49-F238E27FC236}">
              <a16:creationId xmlns:a16="http://schemas.microsoft.com/office/drawing/2014/main" xmlns="" id="{35CD7439-DB35-4B49-AFC3-FB1B141263B4}"/>
            </a:ext>
          </a:extLst>
        </xdr:cNvPr>
        <xdr:cNvPicPr>
          <a:picLocks noChangeAspect="1"/>
        </xdr:cNvPicPr>
      </xdr:nvPicPr>
      <xdr:blipFill>
        <a:blip xmlns:r="http://schemas.openxmlformats.org/officeDocument/2006/relationships" r:embed="rId219" cstate="print"/>
        <a:stretch>
          <a:fillRect/>
        </a:stretch>
      </xdr:blipFill>
      <xdr:spPr>
        <a:xfrm>
          <a:off x="428625" y="509555750"/>
          <a:ext cx="1476375" cy="2190750"/>
        </a:xfrm>
        <a:prstGeom prst="rect">
          <a:avLst/>
        </a:prstGeom>
      </xdr:spPr>
    </xdr:pic>
    <xdr:clientData/>
  </xdr:twoCellAnchor>
  <xdr:twoCellAnchor>
    <xdr:from>
      <xdr:col>0</xdr:col>
      <xdr:colOff>209550</xdr:colOff>
      <xdr:row>358</xdr:row>
      <xdr:rowOff>323850</xdr:rowOff>
    </xdr:from>
    <xdr:to>
      <xdr:col>0</xdr:col>
      <xdr:colOff>2114550</xdr:colOff>
      <xdr:row>358</xdr:row>
      <xdr:rowOff>2390775</xdr:rowOff>
    </xdr:to>
    <xdr:pic>
      <xdr:nvPicPr>
        <xdr:cNvPr id="238" name="3591/1.jpg">
          <a:extLst>
            <a:ext uri="{FF2B5EF4-FFF2-40B4-BE49-F238E27FC236}">
              <a16:creationId xmlns:a16="http://schemas.microsoft.com/office/drawing/2014/main" xmlns="" id="{22CFCCCE-9D66-4B20-A7BD-2BA921577609}"/>
            </a:ext>
          </a:extLst>
        </xdr:cNvPr>
        <xdr:cNvPicPr>
          <a:picLocks noChangeAspect="1"/>
        </xdr:cNvPicPr>
      </xdr:nvPicPr>
      <xdr:blipFill>
        <a:blip xmlns:r="http://schemas.openxmlformats.org/officeDocument/2006/relationships" r:embed="rId220" cstate="print"/>
        <a:stretch>
          <a:fillRect/>
        </a:stretch>
      </xdr:blipFill>
      <xdr:spPr>
        <a:xfrm>
          <a:off x="209550" y="512895850"/>
          <a:ext cx="1905000" cy="2066925"/>
        </a:xfrm>
        <a:prstGeom prst="rect">
          <a:avLst/>
        </a:prstGeom>
      </xdr:spPr>
    </xdr:pic>
    <xdr:clientData/>
  </xdr:twoCellAnchor>
  <xdr:twoCellAnchor>
    <xdr:from>
      <xdr:col>1</xdr:col>
      <xdr:colOff>276225</xdr:colOff>
      <xdr:row>358</xdr:row>
      <xdr:rowOff>457200</xdr:rowOff>
    </xdr:from>
    <xdr:to>
      <xdr:col>1</xdr:col>
      <xdr:colOff>2047875</xdr:colOff>
      <xdr:row>358</xdr:row>
      <xdr:rowOff>2266950</xdr:rowOff>
    </xdr:to>
    <xdr:pic>
      <xdr:nvPicPr>
        <xdr:cNvPr id="239" name="3592/2.jpg">
          <a:extLst>
            <a:ext uri="{FF2B5EF4-FFF2-40B4-BE49-F238E27FC236}">
              <a16:creationId xmlns:a16="http://schemas.microsoft.com/office/drawing/2014/main" xmlns="" id="{EDAA3508-FA7A-4728-A754-563BB5281C91}"/>
            </a:ext>
          </a:extLst>
        </xdr:cNvPr>
        <xdr:cNvPicPr>
          <a:picLocks noChangeAspect="1"/>
        </xdr:cNvPicPr>
      </xdr:nvPicPr>
      <xdr:blipFill>
        <a:blip xmlns:r="http://schemas.openxmlformats.org/officeDocument/2006/relationships" r:embed="rId221" cstate="print"/>
        <a:stretch>
          <a:fillRect/>
        </a:stretch>
      </xdr:blipFill>
      <xdr:spPr>
        <a:xfrm>
          <a:off x="2720975" y="513029200"/>
          <a:ext cx="1771650" cy="1809750"/>
        </a:xfrm>
        <a:prstGeom prst="rect">
          <a:avLst/>
        </a:prstGeom>
      </xdr:spPr>
    </xdr:pic>
    <xdr:clientData/>
  </xdr:twoCellAnchor>
  <xdr:twoCellAnchor>
    <xdr:from>
      <xdr:col>0</xdr:col>
      <xdr:colOff>276225</xdr:colOff>
      <xdr:row>360</xdr:row>
      <xdr:rowOff>142875</xdr:rowOff>
    </xdr:from>
    <xdr:to>
      <xdr:col>0</xdr:col>
      <xdr:colOff>2047875</xdr:colOff>
      <xdr:row>360</xdr:row>
      <xdr:rowOff>2581275</xdr:rowOff>
    </xdr:to>
    <xdr:pic>
      <xdr:nvPicPr>
        <xdr:cNvPr id="240" name="3611/1.jpg">
          <a:extLst>
            <a:ext uri="{FF2B5EF4-FFF2-40B4-BE49-F238E27FC236}">
              <a16:creationId xmlns:a16="http://schemas.microsoft.com/office/drawing/2014/main" xmlns="" id="{4C284C32-2B7C-4482-96AB-D4E67705CEAF}"/>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276225" y="515997825"/>
          <a:ext cx="1771650" cy="2438400"/>
        </a:xfrm>
        <a:prstGeom prst="rect">
          <a:avLst/>
        </a:prstGeom>
      </xdr:spPr>
    </xdr:pic>
    <xdr:clientData/>
  </xdr:twoCellAnchor>
  <xdr:twoCellAnchor>
    <xdr:from>
      <xdr:col>1</xdr:col>
      <xdr:colOff>333375</xdr:colOff>
      <xdr:row>360</xdr:row>
      <xdr:rowOff>142875</xdr:rowOff>
    </xdr:from>
    <xdr:to>
      <xdr:col>1</xdr:col>
      <xdr:colOff>2000250</xdr:colOff>
      <xdr:row>360</xdr:row>
      <xdr:rowOff>2581275</xdr:rowOff>
    </xdr:to>
    <xdr:pic>
      <xdr:nvPicPr>
        <xdr:cNvPr id="241" name="3612/2.jpg">
          <a:extLst>
            <a:ext uri="{FF2B5EF4-FFF2-40B4-BE49-F238E27FC236}">
              <a16:creationId xmlns:a16="http://schemas.microsoft.com/office/drawing/2014/main" xmlns="" id="{6EA22738-3CFF-4C69-B241-81080C760951}"/>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2778125" y="515997825"/>
          <a:ext cx="1666875" cy="2438400"/>
        </a:xfrm>
        <a:prstGeom prst="rect">
          <a:avLst/>
        </a:prstGeom>
      </xdr:spPr>
    </xdr:pic>
    <xdr:clientData/>
  </xdr:twoCellAnchor>
  <xdr:twoCellAnchor>
    <xdr:from>
      <xdr:col>0</xdr:col>
      <xdr:colOff>295275</xdr:colOff>
      <xdr:row>362</xdr:row>
      <xdr:rowOff>466725</xdr:rowOff>
    </xdr:from>
    <xdr:to>
      <xdr:col>0</xdr:col>
      <xdr:colOff>2028825</xdr:colOff>
      <xdr:row>362</xdr:row>
      <xdr:rowOff>2247900</xdr:rowOff>
    </xdr:to>
    <xdr:pic>
      <xdr:nvPicPr>
        <xdr:cNvPr id="242" name="3631/1.jpg">
          <a:extLst>
            <a:ext uri="{FF2B5EF4-FFF2-40B4-BE49-F238E27FC236}">
              <a16:creationId xmlns:a16="http://schemas.microsoft.com/office/drawing/2014/main" xmlns="" id="{2542B1F6-068D-450D-AF24-49FECB3FB418}"/>
            </a:ext>
          </a:extLst>
        </xdr:cNvPr>
        <xdr:cNvPicPr>
          <a:picLocks noChangeAspect="1"/>
        </xdr:cNvPicPr>
      </xdr:nvPicPr>
      <xdr:blipFill>
        <a:blip xmlns:r="http://schemas.openxmlformats.org/officeDocument/2006/relationships" r:embed="rId224" cstate="print"/>
        <a:stretch>
          <a:fillRect/>
        </a:stretch>
      </xdr:blipFill>
      <xdr:spPr>
        <a:xfrm>
          <a:off x="295275" y="519604625"/>
          <a:ext cx="1733550" cy="1781175"/>
        </a:xfrm>
        <a:prstGeom prst="rect">
          <a:avLst/>
        </a:prstGeom>
      </xdr:spPr>
    </xdr:pic>
    <xdr:clientData/>
  </xdr:twoCellAnchor>
  <xdr:twoCellAnchor>
    <xdr:from>
      <xdr:col>0</xdr:col>
      <xdr:colOff>400050</xdr:colOff>
      <xdr:row>364</xdr:row>
      <xdr:rowOff>142875</xdr:rowOff>
    </xdr:from>
    <xdr:to>
      <xdr:col>0</xdr:col>
      <xdr:colOff>1933575</xdr:colOff>
      <xdr:row>364</xdr:row>
      <xdr:rowOff>2581275</xdr:rowOff>
    </xdr:to>
    <xdr:pic>
      <xdr:nvPicPr>
        <xdr:cNvPr id="243" name="3651/1.jpg">
          <a:extLst>
            <a:ext uri="{FF2B5EF4-FFF2-40B4-BE49-F238E27FC236}">
              <a16:creationId xmlns:a16="http://schemas.microsoft.com/office/drawing/2014/main" xmlns="" id="{9AC2AD69-ED3B-4416-93ED-BED57A1360FD}"/>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xfrm>
          <a:off x="400050" y="522379575"/>
          <a:ext cx="1533525" cy="2438400"/>
        </a:xfrm>
        <a:prstGeom prst="rect">
          <a:avLst/>
        </a:prstGeom>
      </xdr:spPr>
    </xdr:pic>
    <xdr:clientData/>
  </xdr:twoCellAnchor>
  <xdr:twoCellAnchor>
    <xdr:from>
      <xdr:col>1</xdr:col>
      <xdr:colOff>314325</xdr:colOff>
      <xdr:row>364</xdr:row>
      <xdr:rowOff>142875</xdr:rowOff>
    </xdr:from>
    <xdr:to>
      <xdr:col>1</xdr:col>
      <xdr:colOff>2009775</xdr:colOff>
      <xdr:row>364</xdr:row>
      <xdr:rowOff>2581275</xdr:rowOff>
    </xdr:to>
    <xdr:pic>
      <xdr:nvPicPr>
        <xdr:cNvPr id="244" name="3652/2.jpg">
          <a:extLst>
            <a:ext uri="{FF2B5EF4-FFF2-40B4-BE49-F238E27FC236}">
              <a16:creationId xmlns:a16="http://schemas.microsoft.com/office/drawing/2014/main" xmlns="" id="{EABE6992-7A47-4700-83BB-A09AAD812907}"/>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2759075" y="522379575"/>
          <a:ext cx="1695450" cy="2438400"/>
        </a:xfrm>
        <a:prstGeom prst="rect">
          <a:avLst/>
        </a:prstGeom>
      </xdr:spPr>
    </xdr:pic>
    <xdr:clientData/>
  </xdr:twoCellAnchor>
  <xdr:twoCellAnchor>
    <xdr:from>
      <xdr:col>0</xdr:col>
      <xdr:colOff>285750</xdr:colOff>
      <xdr:row>366</xdr:row>
      <xdr:rowOff>142875</xdr:rowOff>
    </xdr:from>
    <xdr:to>
      <xdr:col>0</xdr:col>
      <xdr:colOff>2038350</xdr:colOff>
      <xdr:row>366</xdr:row>
      <xdr:rowOff>2581275</xdr:rowOff>
    </xdr:to>
    <xdr:pic>
      <xdr:nvPicPr>
        <xdr:cNvPr id="245" name="3671/1.jpg">
          <a:extLst>
            <a:ext uri="{FF2B5EF4-FFF2-40B4-BE49-F238E27FC236}">
              <a16:creationId xmlns:a16="http://schemas.microsoft.com/office/drawing/2014/main" xmlns="" id="{B01560ED-057E-4742-9BA8-9BF9C0062353}"/>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285750" y="525478375"/>
          <a:ext cx="1752600" cy="2438400"/>
        </a:xfrm>
        <a:prstGeom prst="rect">
          <a:avLst/>
        </a:prstGeom>
      </xdr:spPr>
    </xdr:pic>
    <xdr:clientData/>
  </xdr:twoCellAnchor>
  <xdr:twoCellAnchor>
    <xdr:from>
      <xdr:col>1</xdr:col>
      <xdr:colOff>209550</xdr:colOff>
      <xdr:row>366</xdr:row>
      <xdr:rowOff>257175</xdr:rowOff>
    </xdr:from>
    <xdr:to>
      <xdr:col>1</xdr:col>
      <xdr:colOff>2114550</xdr:colOff>
      <xdr:row>366</xdr:row>
      <xdr:rowOff>2466975</xdr:rowOff>
    </xdr:to>
    <xdr:pic>
      <xdr:nvPicPr>
        <xdr:cNvPr id="246" name="3672/2.jpg">
          <a:extLst>
            <a:ext uri="{FF2B5EF4-FFF2-40B4-BE49-F238E27FC236}">
              <a16:creationId xmlns:a16="http://schemas.microsoft.com/office/drawing/2014/main" xmlns="" id="{84319B0C-8964-4699-B5A0-1E8DC3E478D1}"/>
            </a:ext>
          </a:extLst>
        </xdr:cNvPr>
        <xdr:cNvPicPr>
          <a:picLocks noChangeAspect="1"/>
        </xdr:cNvPicPr>
      </xdr:nvPicPr>
      <xdr:blipFill>
        <a:blip xmlns:r="http://schemas.openxmlformats.org/officeDocument/2006/relationships" r:embed="rId228" cstate="print"/>
        <a:stretch>
          <a:fillRect/>
        </a:stretch>
      </xdr:blipFill>
      <xdr:spPr>
        <a:xfrm>
          <a:off x="2654300" y="525592675"/>
          <a:ext cx="1905000" cy="2209800"/>
        </a:xfrm>
        <a:prstGeom prst="rect">
          <a:avLst/>
        </a:prstGeom>
      </xdr:spPr>
    </xdr:pic>
    <xdr:clientData/>
  </xdr:twoCellAnchor>
  <xdr:twoCellAnchor>
    <xdr:from>
      <xdr:col>0</xdr:col>
      <xdr:colOff>209550</xdr:colOff>
      <xdr:row>368</xdr:row>
      <xdr:rowOff>371475</xdr:rowOff>
    </xdr:from>
    <xdr:to>
      <xdr:col>0</xdr:col>
      <xdr:colOff>2114550</xdr:colOff>
      <xdr:row>368</xdr:row>
      <xdr:rowOff>2352675</xdr:rowOff>
    </xdr:to>
    <xdr:pic>
      <xdr:nvPicPr>
        <xdr:cNvPr id="247" name="3691/1.jpg">
          <a:extLst>
            <a:ext uri="{FF2B5EF4-FFF2-40B4-BE49-F238E27FC236}">
              <a16:creationId xmlns:a16="http://schemas.microsoft.com/office/drawing/2014/main" xmlns="" id="{24660FBC-7721-4E02-8623-1DD424C00644}"/>
            </a:ext>
          </a:extLst>
        </xdr:cNvPr>
        <xdr:cNvPicPr>
          <a:picLocks noChangeAspect="1"/>
        </xdr:cNvPicPr>
      </xdr:nvPicPr>
      <xdr:blipFill>
        <a:blip xmlns:r="http://schemas.openxmlformats.org/officeDocument/2006/relationships" r:embed="rId229" cstate="print"/>
        <a:stretch>
          <a:fillRect/>
        </a:stretch>
      </xdr:blipFill>
      <xdr:spPr>
        <a:xfrm>
          <a:off x="209550" y="528989925"/>
          <a:ext cx="1905000" cy="1981200"/>
        </a:xfrm>
        <a:prstGeom prst="rect">
          <a:avLst/>
        </a:prstGeom>
      </xdr:spPr>
    </xdr:pic>
    <xdr:clientData/>
  </xdr:twoCellAnchor>
  <xdr:twoCellAnchor>
    <xdr:from>
      <xdr:col>1</xdr:col>
      <xdr:colOff>219075</xdr:colOff>
      <xdr:row>368</xdr:row>
      <xdr:rowOff>228600</xdr:rowOff>
    </xdr:from>
    <xdr:to>
      <xdr:col>1</xdr:col>
      <xdr:colOff>2105025</xdr:colOff>
      <xdr:row>368</xdr:row>
      <xdr:rowOff>2495550</xdr:rowOff>
    </xdr:to>
    <xdr:pic>
      <xdr:nvPicPr>
        <xdr:cNvPr id="248" name="3692/2.jpg">
          <a:extLst>
            <a:ext uri="{FF2B5EF4-FFF2-40B4-BE49-F238E27FC236}">
              <a16:creationId xmlns:a16="http://schemas.microsoft.com/office/drawing/2014/main" xmlns="" id="{37F51859-D429-4D14-B2EC-9DE3822E69CA}"/>
            </a:ext>
          </a:extLst>
        </xdr:cNvPr>
        <xdr:cNvPicPr>
          <a:picLocks noChangeAspect="1"/>
        </xdr:cNvPicPr>
      </xdr:nvPicPr>
      <xdr:blipFill>
        <a:blip xmlns:r="http://schemas.openxmlformats.org/officeDocument/2006/relationships" r:embed="rId230" cstate="print"/>
        <a:stretch>
          <a:fillRect/>
        </a:stretch>
      </xdr:blipFill>
      <xdr:spPr>
        <a:xfrm>
          <a:off x="2663825" y="528847050"/>
          <a:ext cx="1885950" cy="2266950"/>
        </a:xfrm>
        <a:prstGeom prst="rect">
          <a:avLst/>
        </a:prstGeom>
      </xdr:spPr>
    </xdr:pic>
    <xdr:clientData/>
  </xdr:twoCellAnchor>
  <xdr:twoCellAnchor>
    <xdr:from>
      <xdr:col>0</xdr:col>
      <xdr:colOff>257175</xdr:colOff>
      <xdr:row>372</xdr:row>
      <xdr:rowOff>142875</xdr:rowOff>
    </xdr:from>
    <xdr:to>
      <xdr:col>0</xdr:col>
      <xdr:colOff>2066925</xdr:colOff>
      <xdr:row>372</xdr:row>
      <xdr:rowOff>2581275</xdr:rowOff>
    </xdr:to>
    <xdr:pic>
      <xdr:nvPicPr>
        <xdr:cNvPr id="249" name="3731/1_NFC.jpg">
          <a:extLst>
            <a:ext uri="{FF2B5EF4-FFF2-40B4-BE49-F238E27FC236}">
              <a16:creationId xmlns:a16="http://schemas.microsoft.com/office/drawing/2014/main" xmlns="" id="{3AA7ABCF-A2B2-47A2-999D-6B07D8A83F83}"/>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257175" y="534958925"/>
          <a:ext cx="1809750" cy="2438400"/>
        </a:xfrm>
        <a:prstGeom prst="rect">
          <a:avLst/>
        </a:prstGeom>
      </xdr:spPr>
    </xdr:pic>
    <xdr:clientData/>
  </xdr:twoCellAnchor>
  <xdr:twoCellAnchor>
    <xdr:from>
      <xdr:col>1</xdr:col>
      <xdr:colOff>209550</xdr:colOff>
      <xdr:row>372</xdr:row>
      <xdr:rowOff>142875</xdr:rowOff>
    </xdr:from>
    <xdr:to>
      <xdr:col>1</xdr:col>
      <xdr:colOff>2114550</xdr:colOff>
      <xdr:row>372</xdr:row>
      <xdr:rowOff>2581275</xdr:rowOff>
    </xdr:to>
    <xdr:pic>
      <xdr:nvPicPr>
        <xdr:cNvPr id="250" name="3732/2.jpg">
          <a:extLst>
            <a:ext uri="{FF2B5EF4-FFF2-40B4-BE49-F238E27FC236}">
              <a16:creationId xmlns:a16="http://schemas.microsoft.com/office/drawing/2014/main" xmlns="" id="{11DEC120-D8EE-47FC-B701-A54AD6C2DA74}"/>
            </a:ext>
          </a:extLst>
        </xdr:cNvPr>
        <xdr:cNvPicPr>
          <a:picLocks noChangeAspect="1"/>
        </xdr:cNvPicPr>
      </xdr:nvPicPr>
      <xdr:blipFill>
        <a:blip xmlns:r="http://schemas.openxmlformats.org/officeDocument/2006/relationships" r:embed="rId232" cstate="print"/>
        <a:stretch>
          <a:fillRect/>
        </a:stretch>
      </xdr:blipFill>
      <xdr:spPr>
        <a:xfrm>
          <a:off x="2654300" y="534958925"/>
          <a:ext cx="1905000" cy="2438400"/>
        </a:xfrm>
        <a:prstGeom prst="rect">
          <a:avLst/>
        </a:prstGeom>
      </xdr:spPr>
    </xdr:pic>
    <xdr:clientData/>
  </xdr:twoCellAnchor>
  <xdr:twoCellAnchor>
    <xdr:from>
      <xdr:col>0</xdr:col>
      <xdr:colOff>257175</xdr:colOff>
      <xdr:row>374</xdr:row>
      <xdr:rowOff>142875</xdr:rowOff>
    </xdr:from>
    <xdr:to>
      <xdr:col>0</xdr:col>
      <xdr:colOff>2066925</xdr:colOff>
      <xdr:row>374</xdr:row>
      <xdr:rowOff>2581275</xdr:rowOff>
    </xdr:to>
    <xdr:pic>
      <xdr:nvPicPr>
        <xdr:cNvPr id="251" name="3751/1_NFC.jpg">
          <a:extLst>
            <a:ext uri="{FF2B5EF4-FFF2-40B4-BE49-F238E27FC236}">
              <a16:creationId xmlns:a16="http://schemas.microsoft.com/office/drawing/2014/main" xmlns="" id="{FB9230E9-2155-4CDC-AD0D-206C3929B14E}"/>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257175" y="537873575"/>
          <a:ext cx="1809750" cy="2438400"/>
        </a:xfrm>
        <a:prstGeom prst="rect">
          <a:avLst/>
        </a:prstGeom>
      </xdr:spPr>
    </xdr:pic>
    <xdr:clientData/>
  </xdr:twoCellAnchor>
  <xdr:twoCellAnchor>
    <xdr:from>
      <xdr:col>1</xdr:col>
      <xdr:colOff>209550</xdr:colOff>
      <xdr:row>374</xdr:row>
      <xdr:rowOff>142875</xdr:rowOff>
    </xdr:from>
    <xdr:to>
      <xdr:col>1</xdr:col>
      <xdr:colOff>2114550</xdr:colOff>
      <xdr:row>374</xdr:row>
      <xdr:rowOff>2581275</xdr:rowOff>
    </xdr:to>
    <xdr:pic>
      <xdr:nvPicPr>
        <xdr:cNvPr id="252" name="3752/2.jpg">
          <a:extLst>
            <a:ext uri="{FF2B5EF4-FFF2-40B4-BE49-F238E27FC236}">
              <a16:creationId xmlns:a16="http://schemas.microsoft.com/office/drawing/2014/main" xmlns="" id="{6B2742FF-B677-4F97-A3F3-34D5548E6202}"/>
            </a:ext>
          </a:extLst>
        </xdr:cNvPr>
        <xdr:cNvPicPr>
          <a:picLocks noChangeAspect="1"/>
        </xdr:cNvPicPr>
      </xdr:nvPicPr>
      <xdr:blipFill>
        <a:blip xmlns:r="http://schemas.openxmlformats.org/officeDocument/2006/relationships" r:embed="rId232" cstate="print"/>
        <a:stretch>
          <a:fillRect/>
        </a:stretch>
      </xdr:blipFill>
      <xdr:spPr>
        <a:xfrm>
          <a:off x="2654300" y="537873575"/>
          <a:ext cx="1905000" cy="2438400"/>
        </a:xfrm>
        <a:prstGeom prst="rect">
          <a:avLst/>
        </a:prstGeom>
      </xdr:spPr>
    </xdr:pic>
    <xdr:clientData/>
  </xdr:twoCellAnchor>
  <xdr:twoCellAnchor>
    <xdr:from>
      <xdr:col>0</xdr:col>
      <xdr:colOff>257175</xdr:colOff>
      <xdr:row>376</xdr:row>
      <xdr:rowOff>142875</xdr:rowOff>
    </xdr:from>
    <xdr:to>
      <xdr:col>0</xdr:col>
      <xdr:colOff>2066925</xdr:colOff>
      <xdr:row>376</xdr:row>
      <xdr:rowOff>2581275</xdr:rowOff>
    </xdr:to>
    <xdr:pic>
      <xdr:nvPicPr>
        <xdr:cNvPr id="253" name="3771/1_NFC.jpg">
          <a:extLst>
            <a:ext uri="{FF2B5EF4-FFF2-40B4-BE49-F238E27FC236}">
              <a16:creationId xmlns:a16="http://schemas.microsoft.com/office/drawing/2014/main" xmlns="" id="{4022B1C1-B4EF-4767-B46A-B020AAF24AFE}"/>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257175" y="540788225"/>
          <a:ext cx="1809750" cy="2438400"/>
        </a:xfrm>
        <a:prstGeom prst="rect">
          <a:avLst/>
        </a:prstGeom>
      </xdr:spPr>
    </xdr:pic>
    <xdr:clientData/>
  </xdr:twoCellAnchor>
  <xdr:twoCellAnchor>
    <xdr:from>
      <xdr:col>1</xdr:col>
      <xdr:colOff>209550</xdr:colOff>
      <xdr:row>376</xdr:row>
      <xdr:rowOff>142875</xdr:rowOff>
    </xdr:from>
    <xdr:to>
      <xdr:col>1</xdr:col>
      <xdr:colOff>2114550</xdr:colOff>
      <xdr:row>376</xdr:row>
      <xdr:rowOff>2581275</xdr:rowOff>
    </xdr:to>
    <xdr:pic>
      <xdr:nvPicPr>
        <xdr:cNvPr id="254" name="3772/2.jpg">
          <a:extLst>
            <a:ext uri="{FF2B5EF4-FFF2-40B4-BE49-F238E27FC236}">
              <a16:creationId xmlns:a16="http://schemas.microsoft.com/office/drawing/2014/main" xmlns="" id="{8BA50D50-C11B-42B2-BF6C-9E56F1D0379E}"/>
            </a:ext>
          </a:extLst>
        </xdr:cNvPr>
        <xdr:cNvPicPr>
          <a:picLocks noChangeAspect="1"/>
        </xdr:cNvPicPr>
      </xdr:nvPicPr>
      <xdr:blipFill>
        <a:blip xmlns:r="http://schemas.openxmlformats.org/officeDocument/2006/relationships" r:embed="rId232" cstate="print"/>
        <a:stretch>
          <a:fillRect/>
        </a:stretch>
      </xdr:blipFill>
      <xdr:spPr>
        <a:xfrm>
          <a:off x="2654300" y="540788225"/>
          <a:ext cx="1905000" cy="2438400"/>
        </a:xfrm>
        <a:prstGeom prst="rect">
          <a:avLst/>
        </a:prstGeom>
      </xdr:spPr>
    </xdr:pic>
    <xdr:clientData/>
  </xdr:twoCellAnchor>
  <xdr:twoCellAnchor>
    <xdr:from>
      <xdr:col>0</xdr:col>
      <xdr:colOff>295275</xdr:colOff>
      <xdr:row>378</xdr:row>
      <xdr:rowOff>142875</xdr:rowOff>
    </xdr:from>
    <xdr:to>
      <xdr:col>0</xdr:col>
      <xdr:colOff>2028825</xdr:colOff>
      <xdr:row>378</xdr:row>
      <xdr:rowOff>2581275</xdr:rowOff>
    </xdr:to>
    <xdr:pic>
      <xdr:nvPicPr>
        <xdr:cNvPr id="255" name="3791/1_NFC.jpg">
          <a:extLst>
            <a:ext uri="{FF2B5EF4-FFF2-40B4-BE49-F238E27FC236}">
              <a16:creationId xmlns:a16="http://schemas.microsoft.com/office/drawing/2014/main" xmlns="" id="{3B17DB4F-1DED-45C8-B4A6-3224991F55B8}"/>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295275" y="543702875"/>
          <a:ext cx="1733550" cy="2438400"/>
        </a:xfrm>
        <a:prstGeom prst="rect">
          <a:avLst/>
        </a:prstGeom>
      </xdr:spPr>
    </xdr:pic>
    <xdr:clientData/>
  </xdr:twoCellAnchor>
  <xdr:twoCellAnchor>
    <xdr:from>
      <xdr:col>0</xdr:col>
      <xdr:colOff>209550</xdr:colOff>
      <xdr:row>380</xdr:row>
      <xdr:rowOff>247650</xdr:rowOff>
    </xdr:from>
    <xdr:to>
      <xdr:col>0</xdr:col>
      <xdr:colOff>2114550</xdr:colOff>
      <xdr:row>380</xdr:row>
      <xdr:rowOff>2476500</xdr:rowOff>
    </xdr:to>
    <xdr:pic>
      <xdr:nvPicPr>
        <xdr:cNvPr id="256" name="3811/1_NFC.jpg">
          <a:extLst>
            <a:ext uri="{FF2B5EF4-FFF2-40B4-BE49-F238E27FC236}">
              <a16:creationId xmlns:a16="http://schemas.microsoft.com/office/drawing/2014/main" xmlns="" id="{24F48EBA-951B-41C5-98C5-C71368EAFF96}"/>
            </a:ext>
          </a:extLst>
        </xdr:cNvPr>
        <xdr:cNvPicPr>
          <a:picLocks noChangeAspect="1"/>
        </xdr:cNvPicPr>
      </xdr:nvPicPr>
      <xdr:blipFill>
        <a:blip xmlns:r="http://schemas.openxmlformats.org/officeDocument/2006/relationships" r:embed="rId234" cstate="print"/>
        <a:stretch>
          <a:fillRect/>
        </a:stretch>
      </xdr:blipFill>
      <xdr:spPr>
        <a:xfrm>
          <a:off x="209550" y="547090600"/>
          <a:ext cx="1905000" cy="2228850"/>
        </a:xfrm>
        <a:prstGeom prst="rect">
          <a:avLst/>
        </a:prstGeom>
      </xdr:spPr>
    </xdr:pic>
    <xdr:clientData/>
  </xdr:twoCellAnchor>
  <xdr:twoCellAnchor>
    <xdr:from>
      <xdr:col>1</xdr:col>
      <xdr:colOff>209550</xdr:colOff>
      <xdr:row>380</xdr:row>
      <xdr:rowOff>190500</xdr:rowOff>
    </xdr:from>
    <xdr:to>
      <xdr:col>1</xdr:col>
      <xdr:colOff>2114550</xdr:colOff>
      <xdr:row>380</xdr:row>
      <xdr:rowOff>2533650</xdr:rowOff>
    </xdr:to>
    <xdr:pic>
      <xdr:nvPicPr>
        <xdr:cNvPr id="257" name="3812/2.jpg">
          <a:extLst>
            <a:ext uri="{FF2B5EF4-FFF2-40B4-BE49-F238E27FC236}">
              <a16:creationId xmlns:a16="http://schemas.microsoft.com/office/drawing/2014/main" xmlns="" id="{0249CA34-6386-408D-8D28-B149940CA4F3}"/>
            </a:ext>
          </a:extLst>
        </xdr:cNvPr>
        <xdr:cNvPicPr>
          <a:picLocks noChangeAspect="1"/>
        </xdr:cNvPicPr>
      </xdr:nvPicPr>
      <xdr:blipFill>
        <a:blip xmlns:r="http://schemas.openxmlformats.org/officeDocument/2006/relationships" r:embed="rId235" cstate="print"/>
        <a:stretch>
          <a:fillRect/>
        </a:stretch>
      </xdr:blipFill>
      <xdr:spPr>
        <a:xfrm>
          <a:off x="2654300" y="547033450"/>
          <a:ext cx="1905000" cy="2343150"/>
        </a:xfrm>
        <a:prstGeom prst="rect">
          <a:avLst/>
        </a:prstGeom>
      </xdr:spPr>
    </xdr:pic>
    <xdr:clientData/>
  </xdr:twoCellAnchor>
  <xdr:twoCellAnchor>
    <xdr:from>
      <xdr:col>0</xdr:col>
      <xdr:colOff>209550</xdr:colOff>
      <xdr:row>382</xdr:row>
      <xdr:rowOff>228600</xdr:rowOff>
    </xdr:from>
    <xdr:to>
      <xdr:col>0</xdr:col>
      <xdr:colOff>2114550</xdr:colOff>
      <xdr:row>382</xdr:row>
      <xdr:rowOff>2486025</xdr:rowOff>
    </xdr:to>
    <xdr:pic>
      <xdr:nvPicPr>
        <xdr:cNvPr id="258" name="3831/1.jpg">
          <a:extLst>
            <a:ext uri="{FF2B5EF4-FFF2-40B4-BE49-F238E27FC236}">
              <a16:creationId xmlns:a16="http://schemas.microsoft.com/office/drawing/2014/main" xmlns="" id="{E855EA29-C68D-44B5-89F5-701441579766}"/>
            </a:ext>
          </a:extLst>
        </xdr:cNvPr>
        <xdr:cNvPicPr>
          <a:picLocks noChangeAspect="1"/>
        </xdr:cNvPicPr>
      </xdr:nvPicPr>
      <xdr:blipFill>
        <a:blip xmlns:r="http://schemas.openxmlformats.org/officeDocument/2006/relationships" r:embed="rId236" cstate="print"/>
        <a:stretch>
          <a:fillRect/>
        </a:stretch>
      </xdr:blipFill>
      <xdr:spPr>
        <a:xfrm>
          <a:off x="209550" y="550170350"/>
          <a:ext cx="1905000" cy="2257425"/>
        </a:xfrm>
        <a:prstGeom prst="rect">
          <a:avLst/>
        </a:prstGeom>
      </xdr:spPr>
    </xdr:pic>
    <xdr:clientData/>
  </xdr:twoCellAnchor>
  <xdr:twoCellAnchor>
    <xdr:from>
      <xdr:col>0</xdr:col>
      <xdr:colOff>209550</xdr:colOff>
      <xdr:row>384</xdr:row>
      <xdr:rowOff>190500</xdr:rowOff>
    </xdr:from>
    <xdr:to>
      <xdr:col>0</xdr:col>
      <xdr:colOff>2114550</xdr:colOff>
      <xdr:row>384</xdr:row>
      <xdr:rowOff>2524125</xdr:rowOff>
    </xdr:to>
    <xdr:pic>
      <xdr:nvPicPr>
        <xdr:cNvPr id="259" name="3851/1.jpg">
          <a:extLst>
            <a:ext uri="{FF2B5EF4-FFF2-40B4-BE49-F238E27FC236}">
              <a16:creationId xmlns:a16="http://schemas.microsoft.com/office/drawing/2014/main" xmlns="" id="{337E8935-4BDE-4F96-804F-FDEA29ABAE0D}"/>
            </a:ext>
          </a:extLst>
        </xdr:cNvPr>
        <xdr:cNvPicPr>
          <a:picLocks noChangeAspect="1"/>
        </xdr:cNvPicPr>
      </xdr:nvPicPr>
      <xdr:blipFill>
        <a:blip xmlns:r="http://schemas.openxmlformats.org/officeDocument/2006/relationships" r:embed="rId237" cstate="print"/>
        <a:stretch>
          <a:fillRect/>
        </a:stretch>
      </xdr:blipFill>
      <xdr:spPr>
        <a:xfrm>
          <a:off x="209550" y="553415200"/>
          <a:ext cx="1905000" cy="2333625"/>
        </a:xfrm>
        <a:prstGeom prst="rect">
          <a:avLst/>
        </a:prstGeom>
      </xdr:spPr>
    </xdr:pic>
    <xdr:clientData/>
  </xdr:twoCellAnchor>
  <xdr:twoCellAnchor>
    <xdr:from>
      <xdr:col>1</xdr:col>
      <xdr:colOff>209550</xdr:colOff>
      <xdr:row>384</xdr:row>
      <xdr:rowOff>514350</xdr:rowOff>
    </xdr:from>
    <xdr:to>
      <xdr:col>1</xdr:col>
      <xdr:colOff>2114550</xdr:colOff>
      <xdr:row>384</xdr:row>
      <xdr:rowOff>2209800</xdr:rowOff>
    </xdr:to>
    <xdr:pic>
      <xdr:nvPicPr>
        <xdr:cNvPr id="260" name="3852/2.jpg">
          <a:extLst>
            <a:ext uri="{FF2B5EF4-FFF2-40B4-BE49-F238E27FC236}">
              <a16:creationId xmlns:a16="http://schemas.microsoft.com/office/drawing/2014/main" xmlns="" id="{AEA3BDD7-0235-4142-A544-5D438CA33C05}"/>
            </a:ext>
          </a:extLst>
        </xdr:cNvPr>
        <xdr:cNvPicPr>
          <a:picLocks noChangeAspect="1"/>
        </xdr:cNvPicPr>
      </xdr:nvPicPr>
      <xdr:blipFill>
        <a:blip xmlns:r="http://schemas.openxmlformats.org/officeDocument/2006/relationships" r:embed="rId238" cstate="print"/>
        <a:stretch>
          <a:fillRect/>
        </a:stretch>
      </xdr:blipFill>
      <xdr:spPr>
        <a:xfrm>
          <a:off x="2654300" y="553739050"/>
          <a:ext cx="1905000" cy="1695450"/>
        </a:xfrm>
        <a:prstGeom prst="rect">
          <a:avLst/>
        </a:prstGeom>
      </xdr:spPr>
    </xdr:pic>
    <xdr:clientData/>
  </xdr:twoCellAnchor>
  <xdr:twoCellAnchor>
    <xdr:from>
      <xdr:col>0</xdr:col>
      <xdr:colOff>209550</xdr:colOff>
      <xdr:row>386</xdr:row>
      <xdr:rowOff>209550</xdr:rowOff>
    </xdr:from>
    <xdr:to>
      <xdr:col>0</xdr:col>
      <xdr:colOff>2114550</xdr:colOff>
      <xdr:row>386</xdr:row>
      <xdr:rowOff>2514600</xdr:rowOff>
    </xdr:to>
    <xdr:pic>
      <xdr:nvPicPr>
        <xdr:cNvPr id="261" name="3871/1.jpg">
          <a:extLst>
            <a:ext uri="{FF2B5EF4-FFF2-40B4-BE49-F238E27FC236}">
              <a16:creationId xmlns:a16="http://schemas.microsoft.com/office/drawing/2014/main" xmlns="" id="{D5DCA600-B46D-4955-A4A1-0EC77A11E4ED}"/>
            </a:ext>
          </a:extLst>
        </xdr:cNvPr>
        <xdr:cNvPicPr>
          <a:picLocks noChangeAspect="1"/>
        </xdr:cNvPicPr>
      </xdr:nvPicPr>
      <xdr:blipFill>
        <a:blip xmlns:r="http://schemas.openxmlformats.org/officeDocument/2006/relationships" r:embed="rId239" cstate="print"/>
        <a:stretch>
          <a:fillRect/>
        </a:stretch>
      </xdr:blipFill>
      <xdr:spPr>
        <a:xfrm>
          <a:off x="209550" y="556717200"/>
          <a:ext cx="1905000" cy="2305050"/>
        </a:xfrm>
        <a:prstGeom prst="rect">
          <a:avLst/>
        </a:prstGeom>
      </xdr:spPr>
    </xdr:pic>
    <xdr:clientData/>
  </xdr:twoCellAnchor>
  <xdr:twoCellAnchor>
    <xdr:from>
      <xdr:col>1</xdr:col>
      <xdr:colOff>266700</xdr:colOff>
      <xdr:row>386</xdr:row>
      <xdr:rowOff>142875</xdr:rowOff>
    </xdr:from>
    <xdr:to>
      <xdr:col>1</xdr:col>
      <xdr:colOff>2066925</xdr:colOff>
      <xdr:row>386</xdr:row>
      <xdr:rowOff>2581275</xdr:rowOff>
    </xdr:to>
    <xdr:pic>
      <xdr:nvPicPr>
        <xdr:cNvPr id="262" name="3872/2.jpg">
          <a:extLst>
            <a:ext uri="{FF2B5EF4-FFF2-40B4-BE49-F238E27FC236}">
              <a16:creationId xmlns:a16="http://schemas.microsoft.com/office/drawing/2014/main" xmlns="" id="{1FD27847-63A3-4C05-9A51-B6B835187F0C}"/>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2711450" y="556650525"/>
          <a:ext cx="1800225" cy="2438400"/>
        </a:xfrm>
        <a:prstGeom prst="rect">
          <a:avLst/>
        </a:prstGeom>
      </xdr:spPr>
    </xdr:pic>
    <xdr:clientData/>
  </xdr:twoCellAnchor>
  <xdr:twoCellAnchor>
    <xdr:from>
      <xdr:col>0</xdr:col>
      <xdr:colOff>209550</xdr:colOff>
      <xdr:row>388</xdr:row>
      <xdr:rowOff>333375</xdr:rowOff>
    </xdr:from>
    <xdr:to>
      <xdr:col>0</xdr:col>
      <xdr:colOff>2114550</xdr:colOff>
      <xdr:row>388</xdr:row>
      <xdr:rowOff>2381250</xdr:rowOff>
    </xdr:to>
    <xdr:pic>
      <xdr:nvPicPr>
        <xdr:cNvPr id="263" name="3891/1_NFC.jpg">
          <a:extLst>
            <a:ext uri="{FF2B5EF4-FFF2-40B4-BE49-F238E27FC236}">
              <a16:creationId xmlns:a16="http://schemas.microsoft.com/office/drawing/2014/main" xmlns="" id="{4604459F-37AB-4C1B-8E8B-43F1ACCE30B5}"/>
            </a:ext>
          </a:extLst>
        </xdr:cNvPr>
        <xdr:cNvPicPr>
          <a:picLocks noChangeAspect="1"/>
        </xdr:cNvPicPr>
      </xdr:nvPicPr>
      <xdr:blipFill>
        <a:blip xmlns:r="http://schemas.openxmlformats.org/officeDocument/2006/relationships" r:embed="rId241" cstate="print"/>
        <a:stretch>
          <a:fillRect/>
        </a:stretch>
      </xdr:blipFill>
      <xdr:spPr>
        <a:xfrm>
          <a:off x="209550" y="559939825"/>
          <a:ext cx="1905000" cy="2047875"/>
        </a:xfrm>
        <a:prstGeom prst="rect">
          <a:avLst/>
        </a:prstGeom>
      </xdr:spPr>
    </xdr:pic>
    <xdr:clientData/>
  </xdr:twoCellAnchor>
  <xdr:twoCellAnchor>
    <xdr:from>
      <xdr:col>0</xdr:col>
      <xdr:colOff>209550</xdr:colOff>
      <xdr:row>390</xdr:row>
      <xdr:rowOff>333375</xdr:rowOff>
    </xdr:from>
    <xdr:to>
      <xdr:col>0</xdr:col>
      <xdr:colOff>2114550</xdr:colOff>
      <xdr:row>390</xdr:row>
      <xdr:rowOff>2381250</xdr:rowOff>
    </xdr:to>
    <xdr:pic>
      <xdr:nvPicPr>
        <xdr:cNvPr id="264" name="3911/1.jpg">
          <a:extLst>
            <a:ext uri="{FF2B5EF4-FFF2-40B4-BE49-F238E27FC236}">
              <a16:creationId xmlns:a16="http://schemas.microsoft.com/office/drawing/2014/main" xmlns="" id="{7016A5C4-6591-431D-BC6F-F4FB9B4B6CF4}"/>
            </a:ext>
          </a:extLst>
        </xdr:cNvPr>
        <xdr:cNvPicPr>
          <a:picLocks noChangeAspect="1"/>
        </xdr:cNvPicPr>
      </xdr:nvPicPr>
      <xdr:blipFill>
        <a:blip xmlns:r="http://schemas.openxmlformats.org/officeDocument/2006/relationships" r:embed="rId241" cstate="print"/>
        <a:stretch>
          <a:fillRect/>
        </a:stretch>
      </xdr:blipFill>
      <xdr:spPr>
        <a:xfrm>
          <a:off x="209550" y="562854475"/>
          <a:ext cx="1905000" cy="2047875"/>
        </a:xfrm>
        <a:prstGeom prst="rect">
          <a:avLst/>
        </a:prstGeom>
      </xdr:spPr>
    </xdr:pic>
    <xdr:clientData/>
  </xdr:twoCellAnchor>
  <xdr:twoCellAnchor>
    <xdr:from>
      <xdr:col>1</xdr:col>
      <xdr:colOff>219075</xdr:colOff>
      <xdr:row>390</xdr:row>
      <xdr:rowOff>476250</xdr:rowOff>
    </xdr:from>
    <xdr:to>
      <xdr:col>1</xdr:col>
      <xdr:colOff>2105025</xdr:colOff>
      <xdr:row>390</xdr:row>
      <xdr:rowOff>2247900</xdr:rowOff>
    </xdr:to>
    <xdr:pic>
      <xdr:nvPicPr>
        <xdr:cNvPr id="265" name="3912/2.jpg">
          <a:extLst>
            <a:ext uri="{FF2B5EF4-FFF2-40B4-BE49-F238E27FC236}">
              <a16:creationId xmlns:a16="http://schemas.microsoft.com/office/drawing/2014/main" xmlns="" id="{FD8C468A-D4DE-4E46-A4CC-70A16FCE63BA}"/>
            </a:ext>
          </a:extLst>
        </xdr:cNvPr>
        <xdr:cNvPicPr>
          <a:picLocks noChangeAspect="1"/>
        </xdr:cNvPicPr>
      </xdr:nvPicPr>
      <xdr:blipFill>
        <a:blip xmlns:r="http://schemas.openxmlformats.org/officeDocument/2006/relationships" r:embed="rId242" cstate="print"/>
        <a:stretch>
          <a:fillRect/>
        </a:stretch>
      </xdr:blipFill>
      <xdr:spPr>
        <a:xfrm>
          <a:off x="2663825" y="562997350"/>
          <a:ext cx="1885950" cy="1771650"/>
        </a:xfrm>
        <a:prstGeom prst="rect">
          <a:avLst/>
        </a:prstGeom>
      </xdr:spPr>
    </xdr:pic>
    <xdr:clientData/>
  </xdr:twoCellAnchor>
  <xdr:twoCellAnchor>
    <xdr:from>
      <xdr:col>0</xdr:col>
      <xdr:colOff>219075</xdr:colOff>
      <xdr:row>392</xdr:row>
      <xdr:rowOff>142875</xdr:rowOff>
    </xdr:from>
    <xdr:to>
      <xdr:col>0</xdr:col>
      <xdr:colOff>2105025</xdr:colOff>
      <xdr:row>392</xdr:row>
      <xdr:rowOff>2581275</xdr:rowOff>
    </xdr:to>
    <xdr:pic>
      <xdr:nvPicPr>
        <xdr:cNvPr id="266" name="3931/1.jpg">
          <a:extLst>
            <a:ext uri="{FF2B5EF4-FFF2-40B4-BE49-F238E27FC236}">
              <a16:creationId xmlns:a16="http://schemas.microsoft.com/office/drawing/2014/main" xmlns="" id="{73EFFAEA-652A-44C9-BD74-70FC94EA9E94}"/>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219075" y="565578625"/>
          <a:ext cx="1885950" cy="2438400"/>
        </a:xfrm>
        <a:prstGeom prst="rect">
          <a:avLst/>
        </a:prstGeom>
      </xdr:spPr>
    </xdr:pic>
    <xdr:clientData/>
  </xdr:twoCellAnchor>
  <xdr:twoCellAnchor>
    <xdr:from>
      <xdr:col>1</xdr:col>
      <xdr:colOff>428625</xdr:colOff>
      <xdr:row>392</xdr:row>
      <xdr:rowOff>142875</xdr:rowOff>
    </xdr:from>
    <xdr:to>
      <xdr:col>1</xdr:col>
      <xdr:colOff>1895475</xdr:colOff>
      <xdr:row>392</xdr:row>
      <xdr:rowOff>2581275</xdr:rowOff>
    </xdr:to>
    <xdr:pic>
      <xdr:nvPicPr>
        <xdr:cNvPr id="267" name="3932/2.jpg">
          <a:extLst>
            <a:ext uri="{FF2B5EF4-FFF2-40B4-BE49-F238E27FC236}">
              <a16:creationId xmlns:a16="http://schemas.microsoft.com/office/drawing/2014/main" xmlns="" id="{24A54B57-6782-4D56-B1BD-2580A3931632}"/>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2873375" y="565578625"/>
          <a:ext cx="1466850" cy="2438400"/>
        </a:xfrm>
        <a:prstGeom prst="rect">
          <a:avLst/>
        </a:prstGeom>
      </xdr:spPr>
    </xdr:pic>
    <xdr:clientData/>
  </xdr:twoCellAnchor>
  <xdr:twoCellAnchor>
    <xdr:from>
      <xdr:col>0</xdr:col>
      <xdr:colOff>219075</xdr:colOff>
      <xdr:row>394</xdr:row>
      <xdr:rowOff>142875</xdr:rowOff>
    </xdr:from>
    <xdr:to>
      <xdr:col>0</xdr:col>
      <xdr:colOff>2114550</xdr:colOff>
      <xdr:row>394</xdr:row>
      <xdr:rowOff>2581275</xdr:rowOff>
    </xdr:to>
    <xdr:pic>
      <xdr:nvPicPr>
        <xdr:cNvPr id="268" name="3951/1.jpg">
          <a:extLst>
            <a:ext uri="{FF2B5EF4-FFF2-40B4-BE49-F238E27FC236}">
              <a16:creationId xmlns:a16="http://schemas.microsoft.com/office/drawing/2014/main" xmlns="" id="{A18CEA29-BBD6-4664-9B1F-93209CC43730}"/>
            </a:ext>
          </a:extLst>
        </xdr:cNvPr>
        <xdr:cNvPicPr>
          <a:picLocks noChangeAspect="1"/>
        </xdr:cNvPicPr>
      </xdr:nvPicPr>
      <xdr:blipFill>
        <a:blip xmlns:r="http://schemas.openxmlformats.org/officeDocument/2006/relationships" r:embed="rId245" cstate="print"/>
        <a:stretch>
          <a:fillRect/>
        </a:stretch>
      </xdr:blipFill>
      <xdr:spPr>
        <a:xfrm>
          <a:off x="219075" y="568677425"/>
          <a:ext cx="1895475" cy="2438400"/>
        </a:xfrm>
        <a:prstGeom prst="rect">
          <a:avLst/>
        </a:prstGeom>
      </xdr:spPr>
    </xdr:pic>
    <xdr:clientData/>
  </xdr:twoCellAnchor>
  <xdr:twoCellAnchor>
    <xdr:from>
      <xdr:col>1</xdr:col>
      <xdr:colOff>228600</xdr:colOff>
      <xdr:row>394</xdr:row>
      <xdr:rowOff>142875</xdr:rowOff>
    </xdr:from>
    <xdr:to>
      <xdr:col>1</xdr:col>
      <xdr:colOff>2105025</xdr:colOff>
      <xdr:row>394</xdr:row>
      <xdr:rowOff>2581275</xdr:rowOff>
    </xdr:to>
    <xdr:pic>
      <xdr:nvPicPr>
        <xdr:cNvPr id="269" name="3952/2.jpg">
          <a:extLst>
            <a:ext uri="{FF2B5EF4-FFF2-40B4-BE49-F238E27FC236}">
              <a16:creationId xmlns:a16="http://schemas.microsoft.com/office/drawing/2014/main" xmlns="" id="{0B337556-6F3B-43E2-80EF-D2CE612ED923}"/>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2673350" y="568677425"/>
          <a:ext cx="1876425" cy="2438400"/>
        </a:xfrm>
        <a:prstGeom prst="rect">
          <a:avLst/>
        </a:prstGeom>
      </xdr:spPr>
    </xdr:pic>
    <xdr:clientData/>
  </xdr:twoCellAnchor>
  <xdr:twoCellAnchor>
    <xdr:from>
      <xdr:col>0</xdr:col>
      <xdr:colOff>381000</xdr:colOff>
      <xdr:row>396</xdr:row>
      <xdr:rowOff>142875</xdr:rowOff>
    </xdr:from>
    <xdr:to>
      <xdr:col>0</xdr:col>
      <xdr:colOff>1943100</xdr:colOff>
      <xdr:row>396</xdr:row>
      <xdr:rowOff>2581275</xdr:rowOff>
    </xdr:to>
    <xdr:pic>
      <xdr:nvPicPr>
        <xdr:cNvPr id="270" name="3971/1.jpg">
          <a:extLst>
            <a:ext uri="{FF2B5EF4-FFF2-40B4-BE49-F238E27FC236}">
              <a16:creationId xmlns:a16="http://schemas.microsoft.com/office/drawing/2014/main" xmlns="" id="{EEF5030D-C6FA-4AD6-A150-7BB418CAE60F}"/>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381000" y="571776225"/>
          <a:ext cx="1562100" cy="2438400"/>
        </a:xfrm>
        <a:prstGeom prst="rect">
          <a:avLst/>
        </a:prstGeom>
      </xdr:spPr>
    </xdr:pic>
    <xdr:clientData/>
  </xdr:twoCellAnchor>
  <xdr:twoCellAnchor>
    <xdr:from>
      <xdr:col>1</xdr:col>
      <xdr:colOff>209550</xdr:colOff>
      <xdr:row>396</xdr:row>
      <xdr:rowOff>676275</xdr:rowOff>
    </xdr:from>
    <xdr:to>
      <xdr:col>1</xdr:col>
      <xdr:colOff>2114550</xdr:colOff>
      <xdr:row>396</xdr:row>
      <xdr:rowOff>2038350</xdr:rowOff>
    </xdr:to>
    <xdr:pic>
      <xdr:nvPicPr>
        <xdr:cNvPr id="271" name="3972/2.jpg">
          <a:extLst>
            <a:ext uri="{FF2B5EF4-FFF2-40B4-BE49-F238E27FC236}">
              <a16:creationId xmlns:a16="http://schemas.microsoft.com/office/drawing/2014/main" xmlns="" id="{7715F24D-6631-4604-93A9-F343EECE1F74}"/>
            </a:ext>
          </a:extLst>
        </xdr:cNvPr>
        <xdr:cNvPicPr>
          <a:picLocks noChangeAspect="1"/>
        </xdr:cNvPicPr>
      </xdr:nvPicPr>
      <xdr:blipFill>
        <a:blip xmlns:r="http://schemas.openxmlformats.org/officeDocument/2006/relationships" r:embed="rId248" cstate="print"/>
        <a:stretch>
          <a:fillRect/>
        </a:stretch>
      </xdr:blipFill>
      <xdr:spPr>
        <a:xfrm>
          <a:off x="2654300" y="572309625"/>
          <a:ext cx="1905000" cy="1362075"/>
        </a:xfrm>
        <a:prstGeom prst="rect">
          <a:avLst/>
        </a:prstGeom>
      </xdr:spPr>
    </xdr:pic>
    <xdr:clientData/>
  </xdr:twoCellAnchor>
  <xdr:twoCellAnchor>
    <xdr:from>
      <xdr:col>0</xdr:col>
      <xdr:colOff>266700</xdr:colOff>
      <xdr:row>398</xdr:row>
      <xdr:rowOff>142875</xdr:rowOff>
    </xdr:from>
    <xdr:to>
      <xdr:col>0</xdr:col>
      <xdr:colOff>2057400</xdr:colOff>
      <xdr:row>398</xdr:row>
      <xdr:rowOff>2581275</xdr:rowOff>
    </xdr:to>
    <xdr:pic>
      <xdr:nvPicPr>
        <xdr:cNvPr id="272" name="3991/1.jpg">
          <a:extLst>
            <a:ext uri="{FF2B5EF4-FFF2-40B4-BE49-F238E27FC236}">
              <a16:creationId xmlns:a16="http://schemas.microsoft.com/office/drawing/2014/main" xmlns="" id="{3CF61238-81B4-4699-8B4E-3093AAF6714D}"/>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66700" y="574875025"/>
          <a:ext cx="1790700" cy="2438400"/>
        </a:xfrm>
        <a:prstGeom prst="rect">
          <a:avLst/>
        </a:prstGeom>
      </xdr:spPr>
    </xdr:pic>
    <xdr:clientData/>
  </xdr:twoCellAnchor>
  <xdr:twoCellAnchor>
    <xdr:from>
      <xdr:col>1</xdr:col>
      <xdr:colOff>323850</xdr:colOff>
      <xdr:row>398</xdr:row>
      <xdr:rowOff>142875</xdr:rowOff>
    </xdr:from>
    <xdr:to>
      <xdr:col>1</xdr:col>
      <xdr:colOff>2009775</xdr:colOff>
      <xdr:row>398</xdr:row>
      <xdr:rowOff>2581275</xdr:rowOff>
    </xdr:to>
    <xdr:pic>
      <xdr:nvPicPr>
        <xdr:cNvPr id="273" name="3992/2.jpg">
          <a:extLst>
            <a:ext uri="{FF2B5EF4-FFF2-40B4-BE49-F238E27FC236}">
              <a16:creationId xmlns:a16="http://schemas.microsoft.com/office/drawing/2014/main" xmlns="" id="{69AA20A1-AD57-4356-BD03-C94D7E84A436}"/>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2768600" y="574875025"/>
          <a:ext cx="1685925" cy="2438400"/>
        </a:xfrm>
        <a:prstGeom prst="rect">
          <a:avLst/>
        </a:prstGeom>
      </xdr:spPr>
    </xdr:pic>
    <xdr:clientData/>
  </xdr:twoCellAnchor>
  <xdr:twoCellAnchor>
    <xdr:from>
      <xdr:col>0</xdr:col>
      <xdr:colOff>209550</xdr:colOff>
      <xdr:row>400</xdr:row>
      <xdr:rowOff>238125</xdr:rowOff>
    </xdr:from>
    <xdr:to>
      <xdr:col>0</xdr:col>
      <xdr:colOff>2114550</xdr:colOff>
      <xdr:row>400</xdr:row>
      <xdr:rowOff>2486025</xdr:rowOff>
    </xdr:to>
    <xdr:pic>
      <xdr:nvPicPr>
        <xdr:cNvPr id="274" name="4011/1_NFC.jpg">
          <a:extLst>
            <a:ext uri="{FF2B5EF4-FFF2-40B4-BE49-F238E27FC236}">
              <a16:creationId xmlns:a16="http://schemas.microsoft.com/office/drawing/2014/main" xmlns="" id="{65CB9C78-2E9E-4C4E-8650-8A7DDC034A64}"/>
            </a:ext>
          </a:extLst>
        </xdr:cNvPr>
        <xdr:cNvPicPr>
          <a:picLocks noChangeAspect="1"/>
        </xdr:cNvPicPr>
      </xdr:nvPicPr>
      <xdr:blipFill>
        <a:blip xmlns:r="http://schemas.openxmlformats.org/officeDocument/2006/relationships" r:embed="rId251" cstate="print"/>
        <a:stretch>
          <a:fillRect/>
        </a:stretch>
      </xdr:blipFill>
      <xdr:spPr>
        <a:xfrm>
          <a:off x="209550" y="578069075"/>
          <a:ext cx="1905000" cy="2247900"/>
        </a:xfrm>
        <a:prstGeom prst="rect">
          <a:avLst/>
        </a:prstGeom>
      </xdr:spPr>
    </xdr:pic>
    <xdr:clientData/>
  </xdr:twoCellAnchor>
  <xdr:twoCellAnchor>
    <xdr:from>
      <xdr:col>1</xdr:col>
      <xdr:colOff>209550</xdr:colOff>
      <xdr:row>400</xdr:row>
      <xdr:rowOff>200025</xdr:rowOff>
    </xdr:from>
    <xdr:to>
      <xdr:col>1</xdr:col>
      <xdr:colOff>2114550</xdr:colOff>
      <xdr:row>400</xdr:row>
      <xdr:rowOff>2524125</xdr:rowOff>
    </xdr:to>
    <xdr:pic>
      <xdr:nvPicPr>
        <xdr:cNvPr id="275" name="4012/2.jpg">
          <a:extLst>
            <a:ext uri="{FF2B5EF4-FFF2-40B4-BE49-F238E27FC236}">
              <a16:creationId xmlns:a16="http://schemas.microsoft.com/office/drawing/2014/main" xmlns="" id="{92CC9C3B-FCC3-4EC4-9A91-FA3637E22173}"/>
            </a:ext>
          </a:extLst>
        </xdr:cNvPr>
        <xdr:cNvPicPr>
          <a:picLocks noChangeAspect="1"/>
        </xdr:cNvPicPr>
      </xdr:nvPicPr>
      <xdr:blipFill>
        <a:blip xmlns:r="http://schemas.openxmlformats.org/officeDocument/2006/relationships" r:embed="rId252" cstate="print"/>
        <a:stretch>
          <a:fillRect/>
        </a:stretch>
      </xdr:blipFill>
      <xdr:spPr>
        <a:xfrm>
          <a:off x="2654300" y="578030975"/>
          <a:ext cx="1905000" cy="2324100"/>
        </a:xfrm>
        <a:prstGeom prst="rect">
          <a:avLst/>
        </a:prstGeom>
      </xdr:spPr>
    </xdr:pic>
    <xdr:clientData/>
  </xdr:twoCellAnchor>
  <xdr:twoCellAnchor>
    <xdr:from>
      <xdr:col>0</xdr:col>
      <xdr:colOff>257175</xdr:colOff>
      <xdr:row>402</xdr:row>
      <xdr:rowOff>142875</xdr:rowOff>
    </xdr:from>
    <xdr:to>
      <xdr:col>0</xdr:col>
      <xdr:colOff>2066925</xdr:colOff>
      <xdr:row>402</xdr:row>
      <xdr:rowOff>2581275</xdr:rowOff>
    </xdr:to>
    <xdr:pic>
      <xdr:nvPicPr>
        <xdr:cNvPr id="276" name="4031/1_NFC.jpg">
          <a:extLst>
            <a:ext uri="{FF2B5EF4-FFF2-40B4-BE49-F238E27FC236}">
              <a16:creationId xmlns:a16="http://schemas.microsoft.com/office/drawing/2014/main" xmlns="" id="{FB900DD1-3FDA-4342-8CB0-4EEB5A6C3844}"/>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57175" y="581072625"/>
          <a:ext cx="1809750" cy="2438400"/>
        </a:xfrm>
        <a:prstGeom prst="rect">
          <a:avLst/>
        </a:prstGeom>
      </xdr:spPr>
    </xdr:pic>
    <xdr:clientData/>
  </xdr:twoCellAnchor>
  <xdr:twoCellAnchor>
    <xdr:from>
      <xdr:col>1</xdr:col>
      <xdr:colOff>285750</xdr:colOff>
      <xdr:row>402</xdr:row>
      <xdr:rowOff>142875</xdr:rowOff>
    </xdr:from>
    <xdr:to>
      <xdr:col>1</xdr:col>
      <xdr:colOff>2038350</xdr:colOff>
      <xdr:row>402</xdr:row>
      <xdr:rowOff>2581275</xdr:rowOff>
    </xdr:to>
    <xdr:pic>
      <xdr:nvPicPr>
        <xdr:cNvPr id="277" name="4032/2.jpg">
          <a:extLst>
            <a:ext uri="{FF2B5EF4-FFF2-40B4-BE49-F238E27FC236}">
              <a16:creationId xmlns:a16="http://schemas.microsoft.com/office/drawing/2014/main" xmlns="" id="{4E841AF8-B20E-4330-A0F3-16DE8C47B98C}"/>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730500" y="581072625"/>
          <a:ext cx="1752600" cy="2438400"/>
        </a:xfrm>
        <a:prstGeom prst="rect">
          <a:avLst/>
        </a:prstGeom>
      </xdr:spPr>
    </xdr:pic>
    <xdr:clientData/>
  </xdr:twoCellAnchor>
  <xdr:twoCellAnchor>
    <xdr:from>
      <xdr:col>0</xdr:col>
      <xdr:colOff>257175</xdr:colOff>
      <xdr:row>404</xdr:row>
      <xdr:rowOff>142875</xdr:rowOff>
    </xdr:from>
    <xdr:to>
      <xdr:col>0</xdr:col>
      <xdr:colOff>2066925</xdr:colOff>
      <xdr:row>404</xdr:row>
      <xdr:rowOff>2581275</xdr:rowOff>
    </xdr:to>
    <xdr:pic>
      <xdr:nvPicPr>
        <xdr:cNvPr id="278" name="4051/1_NFC.jpg">
          <a:extLst>
            <a:ext uri="{FF2B5EF4-FFF2-40B4-BE49-F238E27FC236}">
              <a16:creationId xmlns:a16="http://schemas.microsoft.com/office/drawing/2014/main" xmlns="" id="{FDCB226B-5AC3-49E7-9B67-5128A4C9B79B}"/>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57175" y="583987275"/>
          <a:ext cx="1809750" cy="2438400"/>
        </a:xfrm>
        <a:prstGeom prst="rect">
          <a:avLst/>
        </a:prstGeom>
      </xdr:spPr>
    </xdr:pic>
    <xdr:clientData/>
  </xdr:twoCellAnchor>
  <xdr:twoCellAnchor>
    <xdr:from>
      <xdr:col>1</xdr:col>
      <xdr:colOff>285750</xdr:colOff>
      <xdr:row>404</xdr:row>
      <xdr:rowOff>142875</xdr:rowOff>
    </xdr:from>
    <xdr:to>
      <xdr:col>1</xdr:col>
      <xdr:colOff>2038350</xdr:colOff>
      <xdr:row>404</xdr:row>
      <xdr:rowOff>2581275</xdr:rowOff>
    </xdr:to>
    <xdr:pic>
      <xdr:nvPicPr>
        <xdr:cNvPr id="279" name="4052/2.jpg">
          <a:extLst>
            <a:ext uri="{FF2B5EF4-FFF2-40B4-BE49-F238E27FC236}">
              <a16:creationId xmlns:a16="http://schemas.microsoft.com/office/drawing/2014/main" xmlns="" id="{0614FD17-4EFB-417B-9A18-878608A005DF}"/>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730500" y="583987275"/>
          <a:ext cx="1752600" cy="2438400"/>
        </a:xfrm>
        <a:prstGeom prst="rect">
          <a:avLst/>
        </a:prstGeom>
      </xdr:spPr>
    </xdr:pic>
    <xdr:clientData/>
  </xdr:twoCellAnchor>
  <xdr:twoCellAnchor>
    <xdr:from>
      <xdr:col>0</xdr:col>
      <xdr:colOff>257175</xdr:colOff>
      <xdr:row>406</xdr:row>
      <xdr:rowOff>142875</xdr:rowOff>
    </xdr:from>
    <xdr:to>
      <xdr:col>0</xdr:col>
      <xdr:colOff>2066925</xdr:colOff>
      <xdr:row>406</xdr:row>
      <xdr:rowOff>2581275</xdr:rowOff>
    </xdr:to>
    <xdr:pic>
      <xdr:nvPicPr>
        <xdr:cNvPr id="280" name="4071/1.jpg">
          <a:extLst>
            <a:ext uri="{FF2B5EF4-FFF2-40B4-BE49-F238E27FC236}">
              <a16:creationId xmlns:a16="http://schemas.microsoft.com/office/drawing/2014/main" xmlns="" id="{15FE9A44-49A7-428A-9337-6D0DC940834C}"/>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57175" y="587086075"/>
          <a:ext cx="1809750" cy="2438400"/>
        </a:xfrm>
        <a:prstGeom prst="rect">
          <a:avLst/>
        </a:prstGeom>
      </xdr:spPr>
    </xdr:pic>
    <xdr:clientData/>
  </xdr:twoCellAnchor>
  <xdr:twoCellAnchor>
    <xdr:from>
      <xdr:col>1</xdr:col>
      <xdr:colOff>285750</xdr:colOff>
      <xdr:row>406</xdr:row>
      <xdr:rowOff>142875</xdr:rowOff>
    </xdr:from>
    <xdr:to>
      <xdr:col>1</xdr:col>
      <xdr:colOff>2038350</xdr:colOff>
      <xdr:row>406</xdr:row>
      <xdr:rowOff>2581275</xdr:rowOff>
    </xdr:to>
    <xdr:pic>
      <xdr:nvPicPr>
        <xdr:cNvPr id="281" name="4072/2.jpg">
          <a:extLst>
            <a:ext uri="{FF2B5EF4-FFF2-40B4-BE49-F238E27FC236}">
              <a16:creationId xmlns:a16="http://schemas.microsoft.com/office/drawing/2014/main" xmlns="" id="{1198E0C3-EF9F-455A-BECD-2448BFC9ECFA}"/>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730500" y="587086075"/>
          <a:ext cx="1752600" cy="2438400"/>
        </a:xfrm>
        <a:prstGeom prst="rect">
          <a:avLst/>
        </a:prstGeom>
      </xdr:spPr>
    </xdr:pic>
    <xdr:clientData/>
  </xdr:twoCellAnchor>
  <xdr:twoCellAnchor>
    <xdr:from>
      <xdr:col>0</xdr:col>
      <xdr:colOff>209550</xdr:colOff>
      <xdr:row>408</xdr:row>
      <xdr:rowOff>219075</xdr:rowOff>
    </xdr:from>
    <xdr:to>
      <xdr:col>0</xdr:col>
      <xdr:colOff>2114550</xdr:colOff>
      <xdr:row>408</xdr:row>
      <xdr:rowOff>2505075</xdr:rowOff>
    </xdr:to>
    <xdr:pic>
      <xdr:nvPicPr>
        <xdr:cNvPr id="282" name="4091/1_NFC.jpg">
          <a:extLst>
            <a:ext uri="{FF2B5EF4-FFF2-40B4-BE49-F238E27FC236}">
              <a16:creationId xmlns:a16="http://schemas.microsoft.com/office/drawing/2014/main" xmlns="" id="{AD35F8CA-D103-4B2C-AE41-6A798335F26A}"/>
            </a:ext>
          </a:extLst>
        </xdr:cNvPr>
        <xdr:cNvPicPr>
          <a:picLocks noChangeAspect="1"/>
        </xdr:cNvPicPr>
      </xdr:nvPicPr>
      <xdr:blipFill>
        <a:blip xmlns:r="http://schemas.openxmlformats.org/officeDocument/2006/relationships" r:embed="rId255" cstate="print"/>
        <a:stretch>
          <a:fillRect/>
        </a:stretch>
      </xdr:blipFill>
      <xdr:spPr>
        <a:xfrm>
          <a:off x="209550" y="590261075"/>
          <a:ext cx="1905000" cy="2286000"/>
        </a:xfrm>
        <a:prstGeom prst="rect">
          <a:avLst/>
        </a:prstGeom>
      </xdr:spPr>
    </xdr:pic>
    <xdr:clientData/>
  </xdr:twoCellAnchor>
  <xdr:twoCellAnchor>
    <xdr:from>
      <xdr:col>0</xdr:col>
      <xdr:colOff>209550</xdr:colOff>
      <xdr:row>410</xdr:row>
      <xdr:rowOff>257175</xdr:rowOff>
    </xdr:from>
    <xdr:to>
      <xdr:col>0</xdr:col>
      <xdr:colOff>2114550</xdr:colOff>
      <xdr:row>410</xdr:row>
      <xdr:rowOff>2457450</xdr:rowOff>
    </xdr:to>
    <xdr:pic>
      <xdr:nvPicPr>
        <xdr:cNvPr id="283" name="4111/1.jpg">
          <a:extLst>
            <a:ext uri="{FF2B5EF4-FFF2-40B4-BE49-F238E27FC236}">
              <a16:creationId xmlns:a16="http://schemas.microsoft.com/office/drawing/2014/main" xmlns="" id="{2524163F-3282-4642-89DD-ACBC07237C54}"/>
            </a:ext>
          </a:extLst>
        </xdr:cNvPr>
        <xdr:cNvPicPr>
          <a:picLocks noChangeAspect="1"/>
        </xdr:cNvPicPr>
      </xdr:nvPicPr>
      <xdr:blipFill>
        <a:blip xmlns:r="http://schemas.openxmlformats.org/officeDocument/2006/relationships" r:embed="rId256" cstate="print"/>
        <a:stretch>
          <a:fillRect/>
        </a:stretch>
      </xdr:blipFill>
      <xdr:spPr>
        <a:xfrm>
          <a:off x="209550" y="593397975"/>
          <a:ext cx="1905000" cy="2200275"/>
        </a:xfrm>
        <a:prstGeom prst="rect">
          <a:avLst/>
        </a:prstGeom>
      </xdr:spPr>
    </xdr:pic>
    <xdr:clientData/>
  </xdr:twoCellAnchor>
  <xdr:twoCellAnchor>
    <xdr:from>
      <xdr:col>1</xdr:col>
      <xdr:colOff>209550</xdr:colOff>
      <xdr:row>410</xdr:row>
      <xdr:rowOff>161925</xdr:rowOff>
    </xdr:from>
    <xdr:to>
      <xdr:col>1</xdr:col>
      <xdr:colOff>2114550</xdr:colOff>
      <xdr:row>410</xdr:row>
      <xdr:rowOff>2562225</xdr:rowOff>
    </xdr:to>
    <xdr:pic>
      <xdr:nvPicPr>
        <xdr:cNvPr id="284" name="4112/2.jpg">
          <a:extLst>
            <a:ext uri="{FF2B5EF4-FFF2-40B4-BE49-F238E27FC236}">
              <a16:creationId xmlns:a16="http://schemas.microsoft.com/office/drawing/2014/main" xmlns="" id="{4CB37877-8192-4CD9-9F95-0FCB26FD515C}"/>
            </a:ext>
          </a:extLst>
        </xdr:cNvPr>
        <xdr:cNvPicPr>
          <a:picLocks noChangeAspect="1"/>
        </xdr:cNvPicPr>
      </xdr:nvPicPr>
      <xdr:blipFill>
        <a:blip xmlns:r="http://schemas.openxmlformats.org/officeDocument/2006/relationships" r:embed="rId257" cstate="print"/>
        <a:stretch>
          <a:fillRect/>
        </a:stretch>
      </xdr:blipFill>
      <xdr:spPr>
        <a:xfrm>
          <a:off x="2654300" y="593302725"/>
          <a:ext cx="1905000" cy="2400300"/>
        </a:xfrm>
        <a:prstGeom prst="rect">
          <a:avLst/>
        </a:prstGeom>
      </xdr:spPr>
    </xdr:pic>
    <xdr:clientData/>
  </xdr:twoCellAnchor>
  <xdr:twoCellAnchor>
    <xdr:from>
      <xdr:col>0</xdr:col>
      <xdr:colOff>295275</xdr:colOff>
      <xdr:row>412</xdr:row>
      <xdr:rowOff>142875</xdr:rowOff>
    </xdr:from>
    <xdr:to>
      <xdr:col>0</xdr:col>
      <xdr:colOff>2038350</xdr:colOff>
      <xdr:row>412</xdr:row>
      <xdr:rowOff>2581275</xdr:rowOff>
    </xdr:to>
    <xdr:pic>
      <xdr:nvPicPr>
        <xdr:cNvPr id="285" name="4131/1.jpg">
          <a:extLst>
            <a:ext uri="{FF2B5EF4-FFF2-40B4-BE49-F238E27FC236}">
              <a16:creationId xmlns:a16="http://schemas.microsoft.com/office/drawing/2014/main" xmlns="" id="{DFC018CD-E330-470C-A917-03761841A7F8}"/>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95275" y="596382475"/>
          <a:ext cx="1743075" cy="2438400"/>
        </a:xfrm>
        <a:prstGeom prst="rect">
          <a:avLst/>
        </a:prstGeom>
      </xdr:spPr>
    </xdr:pic>
    <xdr:clientData/>
  </xdr:twoCellAnchor>
  <xdr:twoCellAnchor>
    <xdr:from>
      <xdr:col>1</xdr:col>
      <xdr:colOff>209550</xdr:colOff>
      <xdr:row>412</xdr:row>
      <xdr:rowOff>266700</xdr:rowOff>
    </xdr:from>
    <xdr:to>
      <xdr:col>1</xdr:col>
      <xdr:colOff>2114550</xdr:colOff>
      <xdr:row>412</xdr:row>
      <xdr:rowOff>2447925</xdr:rowOff>
    </xdr:to>
    <xdr:pic>
      <xdr:nvPicPr>
        <xdr:cNvPr id="286" name="4132/2.jpg">
          <a:extLst>
            <a:ext uri="{FF2B5EF4-FFF2-40B4-BE49-F238E27FC236}">
              <a16:creationId xmlns:a16="http://schemas.microsoft.com/office/drawing/2014/main" xmlns="" id="{EBBBFF3D-6D4A-4981-8B98-86455424DDE5}"/>
            </a:ext>
          </a:extLst>
        </xdr:cNvPr>
        <xdr:cNvPicPr>
          <a:picLocks noChangeAspect="1"/>
        </xdr:cNvPicPr>
      </xdr:nvPicPr>
      <xdr:blipFill>
        <a:blip xmlns:r="http://schemas.openxmlformats.org/officeDocument/2006/relationships" r:embed="rId259" cstate="print"/>
        <a:stretch>
          <a:fillRect/>
        </a:stretch>
      </xdr:blipFill>
      <xdr:spPr>
        <a:xfrm>
          <a:off x="2654300" y="596506300"/>
          <a:ext cx="1905000" cy="2181225"/>
        </a:xfrm>
        <a:prstGeom prst="rect">
          <a:avLst/>
        </a:prstGeom>
      </xdr:spPr>
    </xdr:pic>
    <xdr:clientData/>
  </xdr:twoCellAnchor>
  <xdr:twoCellAnchor>
    <xdr:from>
      <xdr:col>0</xdr:col>
      <xdr:colOff>209550</xdr:colOff>
      <xdr:row>414</xdr:row>
      <xdr:rowOff>409575</xdr:rowOff>
    </xdr:from>
    <xdr:to>
      <xdr:col>0</xdr:col>
      <xdr:colOff>2114550</xdr:colOff>
      <xdr:row>414</xdr:row>
      <xdr:rowOff>2314575</xdr:rowOff>
    </xdr:to>
    <xdr:pic>
      <xdr:nvPicPr>
        <xdr:cNvPr id="287" name="4151/1.jpg">
          <a:extLst>
            <a:ext uri="{FF2B5EF4-FFF2-40B4-BE49-F238E27FC236}">
              <a16:creationId xmlns:a16="http://schemas.microsoft.com/office/drawing/2014/main" xmlns="" id="{00172EB8-E725-4011-8C8F-AD732B4456B7}"/>
            </a:ext>
          </a:extLst>
        </xdr:cNvPr>
        <xdr:cNvPicPr>
          <a:picLocks noChangeAspect="1"/>
        </xdr:cNvPicPr>
      </xdr:nvPicPr>
      <xdr:blipFill>
        <a:blip xmlns:r="http://schemas.openxmlformats.org/officeDocument/2006/relationships" r:embed="rId260" cstate="print"/>
        <a:stretch>
          <a:fillRect/>
        </a:stretch>
      </xdr:blipFill>
      <xdr:spPr>
        <a:xfrm>
          <a:off x="209550" y="599747975"/>
          <a:ext cx="1905000" cy="1905000"/>
        </a:xfrm>
        <a:prstGeom prst="rect">
          <a:avLst/>
        </a:prstGeom>
      </xdr:spPr>
    </xdr:pic>
    <xdr:clientData/>
  </xdr:twoCellAnchor>
  <xdr:twoCellAnchor>
    <xdr:from>
      <xdr:col>0</xdr:col>
      <xdr:colOff>295275</xdr:colOff>
      <xdr:row>416</xdr:row>
      <xdr:rowOff>228600</xdr:rowOff>
    </xdr:from>
    <xdr:to>
      <xdr:col>0</xdr:col>
      <xdr:colOff>2028825</xdr:colOff>
      <xdr:row>416</xdr:row>
      <xdr:rowOff>2486025</xdr:rowOff>
    </xdr:to>
    <xdr:pic>
      <xdr:nvPicPr>
        <xdr:cNvPr id="288" name="4171/1.jpg">
          <a:extLst>
            <a:ext uri="{FF2B5EF4-FFF2-40B4-BE49-F238E27FC236}">
              <a16:creationId xmlns:a16="http://schemas.microsoft.com/office/drawing/2014/main" xmlns="" id="{70B720C2-86F5-4926-84F4-8B4F8599F1A6}"/>
            </a:ext>
          </a:extLst>
        </xdr:cNvPr>
        <xdr:cNvPicPr>
          <a:picLocks noChangeAspect="1"/>
        </xdr:cNvPicPr>
      </xdr:nvPicPr>
      <xdr:blipFill>
        <a:blip xmlns:r="http://schemas.openxmlformats.org/officeDocument/2006/relationships" r:embed="rId261" cstate="print"/>
        <a:stretch>
          <a:fillRect/>
        </a:stretch>
      </xdr:blipFill>
      <xdr:spPr>
        <a:xfrm>
          <a:off x="295275" y="602665800"/>
          <a:ext cx="1733550" cy="2257425"/>
        </a:xfrm>
        <a:prstGeom prst="rect">
          <a:avLst/>
        </a:prstGeom>
      </xdr:spPr>
    </xdr:pic>
    <xdr:clientData/>
  </xdr:twoCellAnchor>
  <xdr:twoCellAnchor>
    <xdr:from>
      <xdr:col>1</xdr:col>
      <xdr:colOff>314325</xdr:colOff>
      <xdr:row>416</xdr:row>
      <xdr:rowOff>200025</xdr:rowOff>
    </xdr:from>
    <xdr:to>
      <xdr:col>1</xdr:col>
      <xdr:colOff>2009775</xdr:colOff>
      <xdr:row>416</xdr:row>
      <xdr:rowOff>2514600</xdr:rowOff>
    </xdr:to>
    <xdr:pic>
      <xdr:nvPicPr>
        <xdr:cNvPr id="289" name="4172/2.jpg">
          <a:extLst>
            <a:ext uri="{FF2B5EF4-FFF2-40B4-BE49-F238E27FC236}">
              <a16:creationId xmlns:a16="http://schemas.microsoft.com/office/drawing/2014/main" xmlns="" id="{385099D0-81EB-42C3-9F66-6D1F87D97C4C}"/>
            </a:ext>
          </a:extLst>
        </xdr:cNvPr>
        <xdr:cNvPicPr>
          <a:picLocks noChangeAspect="1"/>
        </xdr:cNvPicPr>
      </xdr:nvPicPr>
      <xdr:blipFill>
        <a:blip xmlns:r="http://schemas.openxmlformats.org/officeDocument/2006/relationships" r:embed="rId262" cstate="print"/>
        <a:stretch>
          <a:fillRect/>
        </a:stretch>
      </xdr:blipFill>
      <xdr:spPr>
        <a:xfrm>
          <a:off x="2759075" y="602637225"/>
          <a:ext cx="1695450" cy="2314575"/>
        </a:xfrm>
        <a:prstGeom prst="rect">
          <a:avLst/>
        </a:prstGeom>
      </xdr:spPr>
    </xdr:pic>
    <xdr:clientData/>
  </xdr:twoCellAnchor>
  <xdr:twoCellAnchor>
    <xdr:from>
      <xdr:col>0</xdr:col>
      <xdr:colOff>209550</xdr:colOff>
      <xdr:row>418</xdr:row>
      <xdr:rowOff>238125</xdr:rowOff>
    </xdr:from>
    <xdr:to>
      <xdr:col>0</xdr:col>
      <xdr:colOff>2114550</xdr:colOff>
      <xdr:row>418</xdr:row>
      <xdr:rowOff>2486025</xdr:rowOff>
    </xdr:to>
    <xdr:pic>
      <xdr:nvPicPr>
        <xdr:cNvPr id="290" name="4191/1_NFC.jpg">
          <a:extLst>
            <a:ext uri="{FF2B5EF4-FFF2-40B4-BE49-F238E27FC236}">
              <a16:creationId xmlns:a16="http://schemas.microsoft.com/office/drawing/2014/main" xmlns="" id="{3CF0BF5B-5672-4E02-BD63-9068AB48258B}"/>
            </a:ext>
          </a:extLst>
        </xdr:cNvPr>
        <xdr:cNvPicPr>
          <a:picLocks noChangeAspect="1"/>
        </xdr:cNvPicPr>
      </xdr:nvPicPr>
      <xdr:blipFill>
        <a:blip xmlns:r="http://schemas.openxmlformats.org/officeDocument/2006/relationships" r:embed="rId263" cstate="print"/>
        <a:stretch>
          <a:fillRect/>
        </a:stretch>
      </xdr:blipFill>
      <xdr:spPr>
        <a:xfrm>
          <a:off x="209550" y="605774125"/>
          <a:ext cx="1905000" cy="2247900"/>
        </a:xfrm>
        <a:prstGeom prst="rect">
          <a:avLst/>
        </a:prstGeom>
      </xdr:spPr>
    </xdr:pic>
    <xdr:clientData/>
  </xdr:twoCellAnchor>
  <xdr:twoCellAnchor>
    <xdr:from>
      <xdr:col>0</xdr:col>
      <xdr:colOff>209550</xdr:colOff>
      <xdr:row>420</xdr:row>
      <xdr:rowOff>238125</xdr:rowOff>
    </xdr:from>
    <xdr:to>
      <xdr:col>0</xdr:col>
      <xdr:colOff>2114550</xdr:colOff>
      <xdr:row>420</xdr:row>
      <xdr:rowOff>2476500</xdr:rowOff>
    </xdr:to>
    <xdr:pic>
      <xdr:nvPicPr>
        <xdr:cNvPr id="291" name="4211/1.jpg">
          <a:extLst>
            <a:ext uri="{FF2B5EF4-FFF2-40B4-BE49-F238E27FC236}">
              <a16:creationId xmlns:a16="http://schemas.microsoft.com/office/drawing/2014/main" xmlns="" id="{EA9F1F01-0288-4761-A217-10C3CFDAB1E9}"/>
            </a:ext>
          </a:extLst>
        </xdr:cNvPr>
        <xdr:cNvPicPr>
          <a:picLocks noChangeAspect="1"/>
        </xdr:cNvPicPr>
      </xdr:nvPicPr>
      <xdr:blipFill>
        <a:blip xmlns:r="http://schemas.openxmlformats.org/officeDocument/2006/relationships" r:embed="rId264" cstate="print"/>
        <a:stretch>
          <a:fillRect/>
        </a:stretch>
      </xdr:blipFill>
      <xdr:spPr>
        <a:xfrm>
          <a:off x="209550" y="608688775"/>
          <a:ext cx="1905000" cy="2238375"/>
        </a:xfrm>
        <a:prstGeom prst="rect">
          <a:avLst/>
        </a:prstGeom>
      </xdr:spPr>
    </xdr:pic>
    <xdr:clientData/>
  </xdr:twoCellAnchor>
  <xdr:twoCellAnchor>
    <xdr:from>
      <xdr:col>1</xdr:col>
      <xdr:colOff>209550</xdr:colOff>
      <xdr:row>420</xdr:row>
      <xdr:rowOff>381000</xdr:rowOff>
    </xdr:from>
    <xdr:to>
      <xdr:col>1</xdr:col>
      <xdr:colOff>2114550</xdr:colOff>
      <xdr:row>420</xdr:row>
      <xdr:rowOff>2343150</xdr:rowOff>
    </xdr:to>
    <xdr:pic>
      <xdr:nvPicPr>
        <xdr:cNvPr id="292" name="4212/2.jpg">
          <a:extLst>
            <a:ext uri="{FF2B5EF4-FFF2-40B4-BE49-F238E27FC236}">
              <a16:creationId xmlns:a16="http://schemas.microsoft.com/office/drawing/2014/main" xmlns="" id="{77B605BC-3DEC-4239-B4B6-D60FFFA0C3B8}"/>
            </a:ext>
          </a:extLst>
        </xdr:cNvPr>
        <xdr:cNvPicPr>
          <a:picLocks noChangeAspect="1"/>
        </xdr:cNvPicPr>
      </xdr:nvPicPr>
      <xdr:blipFill>
        <a:blip xmlns:r="http://schemas.openxmlformats.org/officeDocument/2006/relationships" r:embed="rId265" cstate="print"/>
        <a:stretch>
          <a:fillRect/>
        </a:stretch>
      </xdr:blipFill>
      <xdr:spPr>
        <a:xfrm>
          <a:off x="2654300" y="608831650"/>
          <a:ext cx="1905000" cy="1962150"/>
        </a:xfrm>
        <a:prstGeom prst="rect">
          <a:avLst/>
        </a:prstGeom>
      </xdr:spPr>
    </xdr:pic>
    <xdr:clientData/>
  </xdr:twoCellAnchor>
  <xdr:twoCellAnchor>
    <xdr:from>
      <xdr:col>0</xdr:col>
      <xdr:colOff>209550</xdr:colOff>
      <xdr:row>422</xdr:row>
      <xdr:rowOff>266700</xdr:rowOff>
    </xdr:from>
    <xdr:to>
      <xdr:col>0</xdr:col>
      <xdr:colOff>2114550</xdr:colOff>
      <xdr:row>422</xdr:row>
      <xdr:rowOff>2447925</xdr:rowOff>
    </xdr:to>
    <xdr:pic>
      <xdr:nvPicPr>
        <xdr:cNvPr id="293" name="4231/1_NFC.jpg">
          <a:extLst>
            <a:ext uri="{FF2B5EF4-FFF2-40B4-BE49-F238E27FC236}">
              <a16:creationId xmlns:a16="http://schemas.microsoft.com/office/drawing/2014/main" xmlns="" id="{161600B8-E2FB-4F8C-A23F-7C4A5672F965}"/>
            </a:ext>
          </a:extLst>
        </xdr:cNvPr>
        <xdr:cNvPicPr>
          <a:picLocks noChangeAspect="1"/>
        </xdr:cNvPicPr>
      </xdr:nvPicPr>
      <xdr:blipFill>
        <a:blip xmlns:r="http://schemas.openxmlformats.org/officeDocument/2006/relationships" r:embed="rId266" cstate="print"/>
        <a:stretch>
          <a:fillRect/>
        </a:stretch>
      </xdr:blipFill>
      <xdr:spPr>
        <a:xfrm>
          <a:off x="209550" y="611816150"/>
          <a:ext cx="1905000" cy="2181225"/>
        </a:xfrm>
        <a:prstGeom prst="rect">
          <a:avLst/>
        </a:prstGeom>
      </xdr:spPr>
    </xdr:pic>
    <xdr:clientData/>
  </xdr:twoCellAnchor>
  <xdr:twoCellAnchor>
    <xdr:from>
      <xdr:col>1</xdr:col>
      <xdr:colOff>342900</xdr:colOff>
      <xdr:row>422</xdr:row>
      <xdr:rowOff>142875</xdr:rowOff>
    </xdr:from>
    <xdr:to>
      <xdr:col>1</xdr:col>
      <xdr:colOff>1990725</xdr:colOff>
      <xdr:row>422</xdr:row>
      <xdr:rowOff>2581275</xdr:rowOff>
    </xdr:to>
    <xdr:pic>
      <xdr:nvPicPr>
        <xdr:cNvPr id="294" name="4232/2.jpg">
          <a:extLst>
            <a:ext uri="{FF2B5EF4-FFF2-40B4-BE49-F238E27FC236}">
              <a16:creationId xmlns:a16="http://schemas.microsoft.com/office/drawing/2014/main" xmlns="" id="{FDFD97E7-2CAD-4FD5-843C-FCCAD0486618}"/>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2787650" y="611692325"/>
          <a:ext cx="1647825" cy="2438400"/>
        </a:xfrm>
        <a:prstGeom prst="rect">
          <a:avLst/>
        </a:prstGeom>
      </xdr:spPr>
    </xdr:pic>
    <xdr:clientData/>
  </xdr:twoCellAnchor>
  <xdr:twoCellAnchor>
    <xdr:from>
      <xdr:col>0</xdr:col>
      <xdr:colOff>238125</xdr:colOff>
      <xdr:row>424</xdr:row>
      <xdr:rowOff>200025</xdr:rowOff>
    </xdr:from>
    <xdr:to>
      <xdr:col>0</xdr:col>
      <xdr:colOff>2095500</xdr:colOff>
      <xdr:row>424</xdr:row>
      <xdr:rowOff>2524125</xdr:rowOff>
    </xdr:to>
    <xdr:pic>
      <xdr:nvPicPr>
        <xdr:cNvPr id="295" name="4251/1_NFC.jpg">
          <a:extLst>
            <a:ext uri="{FF2B5EF4-FFF2-40B4-BE49-F238E27FC236}">
              <a16:creationId xmlns:a16="http://schemas.microsoft.com/office/drawing/2014/main" xmlns="" id="{605FFB9B-E572-491C-94B6-57DF2D67F3C3}"/>
            </a:ext>
          </a:extLst>
        </xdr:cNvPr>
        <xdr:cNvPicPr>
          <a:picLocks noChangeAspect="1"/>
        </xdr:cNvPicPr>
      </xdr:nvPicPr>
      <xdr:blipFill>
        <a:blip xmlns:r="http://schemas.openxmlformats.org/officeDocument/2006/relationships" r:embed="rId268" cstate="print"/>
        <a:stretch>
          <a:fillRect/>
        </a:stretch>
      </xdr:blipFill>
      <xdr:spPr>
        <a:xfrm>
          <a:off x="238125" y="614664125"/>
          <a:ext cx="1857375" cy="2324100"/>
        </a:xfrm>
        <a:prstGeom prst="rect">
          <a:avLst/>
        </a:prstGeom>
      </xdr:spPr>
    </xdr:pic>
    <xdr:clientData/>
  </xdr:twoCellAnchor>
  <xdr:twoCellAnchor>
    <xdr:from>
      <xdr:col>1</xdr:col>
      <xdr:colOff>209550</xdr:colOff>
      <xdr:row>424</xdr:row>
      <xdr:rowOff>352425</xdr:rowOff>
    </xdr:from>
    <xdr:to>
      <xdr:col>1</xdr:col>
      <xdr:colOff>2114550</xdr:colOff>
      <xdr:row>424</xdr:row>
      <xdr:rowOff>2362200</xdr:rowOff>
    </xdr:to>
    <xdr:pic>
      <xdr:nvPicPr>
        <xdr:cNvPr id="296" name="4252/2.jpg">
          <a:extLst>
            <a:ext uri="{FF2B5EF4-FFF2-40B4-BE49-F238E27FC236}">
              <a16:creationId xmlns:a16="http://schemas.microsoft.com/office/drawing/2014/main" xmlns="" id="{5CA9C853-7EA5-4AD2-B781-67A6B8E6EC6C}"/>
            </a:ext>
          </a:extLst>
        </xdr:cNvPr>
        <xdr:cNvPicPr>
          <a:picLocks noChangeAspect="1"/>
        </xdr:cNvPicPr>
      </xdr:nvPicPr>
      <xdr:blipFill>
        <a:blip xmlns:r="http://schemas.openxmlformats.org/officeDocument/2006/relationships" r:embed="rId269" cstate="print"/>
        <a:stretch>
          <a:fillRect/>
        </a:stretch>
      </xdr:blipFill>
      <xdr:spPr>
        <a:xfrm>
          <a:off x="2654300" y="614816525"/>
          <a:ext cx="1905000" cy="2009775"/>
        </a:xfrm>
        <a:prstGeom prst="rect">
          <a:avLst/>
        </a:prstGeom>
      </xdr:spPr>
    </xdr:pic>
    <xdr:clientData/>
  </xdr:twoCellAnchor>
  <xdr:twoCellAnchor>
    <xdr:from>
      <xdr:col>0</xdr:col>
      <xdr:colOff>238125</xdr:colOff>
      <xdr:row>426</xdr:row>
      <xdr:rowOff>200025</xdr:rowOff>
    </xdr:from>
    <xdr:to>
      <xdr:col>0</xdr:col>
      <xdr:colOff>2095500</xdr:colOff>
      <xdr:row>426</xdr:row>
      <xdr:rowOff>2524125</xdr:rowOff>
    </xdr:to>
    <xdr:pic>
      <xdr:nvPicPr>
        <xdr:cNvPr id="297" name="4271/1.jpg">
          <a:extLst>
            <a:ext uri="{FF2B5EF4-FFF2-40B4-BE49-F238E27FC236}">
              <a16:creationId xmlns:a16="http://schemas.microsoft.com/office/drawing/2014/main" xmlns="" id="{41F619A1-75A4-42E9-AA48-F41DF3CD3B7D}"/>
            </a:ext>
          </a:extLst>
        </xdr:cNvPr>
        <xdr:cNvPicPr>
          <a:picLocks noChangeAspect="1"/>
        </xdr:cNvPicPr>
      </xdr:nvPicPr>
      <xdr:blipFill>
        <a:blip xmlns:r="http://schemas.openxmlformats.org/officeDocument/2006/relationships" r:embed="rId268" cstate="print"/>
        <a:stretch>
          <a:fillRect/>
        </a:stretch>
      </xdr:blipFill>
      <xdr:spPr>
        <a:xfrm>
          <a:off x="238125" y="617578775"/>
          <a:ext cx="1857375" cy="2324100"/>
        </a:xfrm>
        <a:prstGeom prst="rect">
          <a:avLst/>
        </a:prstGeom>
      </xdr:spPr>
    </xdr:pic>
    <xdr:clientData/>
  </xdr:twoCellAnchor>
  <xdr:twoCellAnchor>
    <xdr:from>
      <xdr:col>1</xdr:col>
      <xdr:colOff>209550</xdr:colOff>
      <xdr:row>426</xdr:row>
      <xdr:rowOff>352425</xdr:rowOff>
    </xdr:from>
    <xdr:to>
      <xdr:col>1</xdr:col>
      <xdr:colOff>2114550</xdr:colOff>
      <xdr:row>426</xdr:row>
      <xdr:rowOff>2362200</xdr:rowOff>
    </xdr:to>
    <xdr:pic>
      <xdr:nvPicPr>
        <xdr:cNvPr id="298" name="4272/2.jpg">
          <a:extLst>
            <a:ext uri="{FF2B5EF4-FFF2-40B4-BE49-F238E27FC236}">
              <a16:creationId xmlns:a16="http://schemas.microsoft.com/office/drawing/2014/main" xmlns="" id="{7F81728F-BF55-490E-B155-D6CA593ACD35}"/>
            </a:ext>
          </a:extLst>
        </xdr:cNvPr>
        <xdr:cNvPicPr>
          <a:picLocks noChangeAspect="1"/>
        </xdr:cNvPicPr>
      </xdr:nvPicPr>
      <xdr:blipFill>
        <a:blip xmlns:r="http://schemas.openxmlformats.org/officeDocument/2006/relationships" r:embed="rId269" cstate="print"/>
        <a:stretch>
          <a:fillRect/>
        </a:stretch>
      </xdr:blipFill>
      <xdr:spPr>
        <a:xfrm>
          <a:off x="2654300" y="617731175"/>
          <a:ext cx="1905000" cy="2009775"/>
        </a:xfrm>
        <a:prstGeom prst="rect">
          <a:avLst/>
        </a:prstGeom>
      </xdr:spPr>
    </xdr:pic>
    <xdr:clientData/>
  </xdr:twoCellAnchor>
  <xdr:twoCellAnchor>
    <xdr:from>
      <xdr:col>0</xdr:col>
      <xdr:colOff>209550</xdr:colOff>
      <xdr:row>428</xdr:row>
      <xdr:rowOff>247650</xdr:rowOff>
    </xdr:from>
    <xdr:to>
      <xdr:col>0</xdr:col>
      <xdr:colOff>2114550</xdr:colOff>
      <xdr:row>428</xdr:row>
      <xdr:rowOff>2476500</xdr:rowOff>
    </xdr:to>
    <xdr:pic>
      <xdr:nvPicPr>
        <xdr:cNvPr id="299" name="4291/1.jpg">
          <a:extLst>
            <a:ext uri="{FF2B5EF4-FFF2-40B4-BE49-F238E27FC236}">
              <a16:creationId xmlns:a16="http://schemas.microsoft.com/office/drawing/2014/main" xmlns="" id="{0BF3FEBF-32F9-44A6-87B3-095943ECF749}"/>
            </a:ext>
          </a:extLst>
        </xdr:cNvPr>
        <xdr:cNvPicPr>
          <a:picLocks noChangeAspect="1"/>
        </xdr:cNvPicPr>
      </xdr:nvPicPr>
      <xdr:blipFill>
        <a:blip xmlns:r="http://schemas.openxmlformats.org/officeDocument/2006/relationships" r:embed="rId270" cstate="print"/>
        <a:stretch>
          <a:fillRect/>
        </a:stretch>
      </xdr:blipFill>
      <xdr:spPr>
        <a:xfrm>
          <a:off x="209550" y="620541050"/>
          <a:ext cx="1905000" cy="2228850"/>
        </a:xfrm>
        <a:prstGeom prst="rect">
          <a:avLst/>
        </a:prstGeom>
      </xdr:spPr>
    </xdr:pic>
    <xdr:clientData/>
  </xdr:twoCellAnchor>
  <xdr:twoCellAnchor>
    <xdr:from>
      <xdr:col>0</xdr:col>
      <xdr:colOff>276225</xdr:colOff>
      <xdr:row>430</xdr:row>
      <xdr:rowOff>276225</xdr:rowOff>
    </xdr:from>
    <xdr:to>
      <xdr:col>0</xdr:col>
      <xdr:colOff>2057400</xdr:colOff>
      <xdr:row>430</xdr:row>
      <xdr:rowOff>2447925</xdr:rowOff>
    </xdr:to>
    <xdr:pic>
      <xdr:nvPicPr>
        <xdr:cNvPr id="300" name="4311/1.jpg">
          <a:extLst>
            <a:ext uri="{FF2B5EF4-FFF2-40B4-BE49-F238E27FC236}">
              <a16:creationId xmlns:a16="http://schemas.microsoft.com/office/drawing/2014/main" xmlns="" id="{F966F59B-F09F-4477-9402-CBBB88713013}"/>
            </a:ext>
          </a:extLst>
        </xdr:cNvPr>
        <xdr:cNvPicPr>
          <a:picLocks noChangeAspect="1"/>
        </xdr:cNvPicPr>
      </xdr:nvPicPr>
      <xdr:blipFill>
        <a:blip xmlns:r="http://schemas.openxmlformats.org/officeDocument/2006/relationships" r:embed="rId271" cstate="print"/>
        <a:stretch>
          <a:fillRect/>
        </a:stretch>
      </xdr:blipFill>
      <xdr:spPr>
        <a:xfrm>
          <a:off x="276225" y="623668425"/>
          <a:ext cx="1781175" cy="2171700"/>
        </a:xfrm>
        <a:prstGeom prst="rect">
          <a:avLst/>
        </a:prstGeom>
      </xdr:spPr>
    </xdr:pic>
    <xdr:clientData/>
  </xdr:twoCellAnchor>
  <xdr:twoCellAnchor>
    <xdr:from>
      <xdr:col>0</xdr:col>
      <xdr:colOff>504825</xdr:colOff>
      <xdr:row>432</xdr:row>
      <xdr:rowOff>142875</xdr:rowOff>
    </xdr:from>
    <xdr:to>
      <xdr:col>0</xdr:col>
      <xdr:colOff>1828800</xdr:colOff>
      <xdr:row>432</xdr:row>
      <xdr:rowOff>2581275</xdr:rowOff>
    </xdr:to>
    <xdr:pic>
      <xdr:nvPicPr>
        <xdr:cNvPr id="301" name="4331/1_NFC.jpg">
          <a:extLst>
            <a:ext uri="{FF2B5EF4-FFF2-40B4-BE49-F238E27FC236}">
              <a16:creationId xmlns:a16="http://schemas.microsoft.com/office/drawing/2014/main" xmlns="" id="{E35DFCEA-FEC3-4019-9FCB-7CCCA1D0E3CA}"/>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504825" y="626633875"/>
          <a:ext cx="1323975" cy="2438400"/>
        </a:xfrm>
        <a:prstGeom prst="rect">
          <a:avLst/>
        </a:prstGeom>
      </xdr:spPr>
    </xdr:pic>
    <xdr:clientData/>
  </xdr:twoCellAnchor>
  <xdr:twoCellAnchor>
    <xdr:from>
      <xdr:col>1</xdr:col>
      <xdr:colOff>676275</xdr:colOff>
      <xdr:row>432</xdr:row>
      <xdr:rowOff>142875</xdr:rowOff>
    </xdr:from>
    <xdr:to>
      <xdr:col>1</xdr:col>
      <xdr:colOff>1657350</xdr:colOff>
      <xdr:row>432</xdr:row>
      <xdr:rowOff>2581275</xdr:rowOff>
    </xdr:to>
    <xdr:pic>
      <xdr:nvPicPr>
        <xdr:cNvPr id="302" name="4332/2.jpg">
          <a:extLst>
            <a:ext uri="{FF2B5EF4-FFF2-40B4-BE49-F238E27FC236}">
              <a16:creationId xmlns:a16="http://schemas.microsoft.com/office/drawing/2014/main" xmlns="" id="{6110FBE7-B8A4-4A1C-8CFB-82B484EDBEEA}"/>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3121025" y="626633875"/>
          <a:ext cx="981075" cy="2438400"/>
        </a:xfrm>
        <a:prstGeom prst="rect">
          <a:avLst/>
        </a:prstGeom>
      </xdr:spPr>
    </xdr:pic>
    <xdr:clientData/>
  </xdr:twoCellAnchor>
  <xdr:twoCellAnchor>
    <xdr:from>
      <xdr:col>0</xdr:col>
      <xdr:colOff>542925</xdr:colOff>
      <xdr:row>434</xdr:row>
      <xdr:rowOff>142875</xdr:rowOff>
    </xdr:from>
    <xdr:to>
      <xdr:col>0</xdr:col>
      <xdr:colOff>1790700</xdr:colOff>
      <xdr:row>434</xdr:row>
      <xdr:rowOff>2581275</xdr:rowOff>
    </xdr:to>
    <xdr:pic>
      <xdr:nvPicPr>
        <xdr:cNvPr id="303" name="4351/1.jpg">
          <a:extLst>
            <a:ext uri="{FF2B5EF4-FFF2-40B4-BE49-F238E27FC236}">
              <a16:creationId xmlns:a16="http://schemas.microsoft.com/office/drawing/2014/main" xmlns="" id="{D38631B8-F603-4FCE-B723-57BC12523D38}"/>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542925" y="629732675"/>
          <a:ext cx="1247775" cy="2438400"/>
        </a:xfrm>
        <a:prstGeom prst="rect">
          <a:avLst/>
        </a:prstGeom>
      </xdr:spPr>
    </xdr:pic>
    <xdr:clientData/>
  </xdr:twoCellAnchor>
  <xdr:twoCellAnchor>
    <xdr:from>
      <xdr:col>0</xdr:col>
      <xdr:colOff>552450</xdr:colOff>
      <xdr:row>436</xdr:row>
      <xdr:rowOff>142875</xdr:rowOff>
    </xdr:from>
    <xdr:to>
      <xdr:col>0</xdr:col>
      <xdr:colOff>1771650</xdr:colOff>
      <xdr:row>436</xdr:row>
      <xdr:rowOff>2581275</xdr:rowOff>
    </xdr:to>
    <xdr:pic>
      <xdr:nvPicPr>
        <xdr:cNvPr id="304" name="4371/1.jpg">
          <a:extLst>
            <a:ext uri="{FF2B5EF4-FFF2-40B4-BE49-F238E27FC236}">
              <a16:creationId xmlns:a16="http://schemas.microsoft.com/office/drawing/2014/main" xmlns="" id="{D2D19BF8-8A07-4C9B-8DB3-A2F4691B9819}"/>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552450" y="632831475"/>
          <a:ext cx="1219200" cy="2438400"/>
        </a:xfrm>
        <a:prstGeom prst="rect">
          <a:avLst/>
        </a:prstGeom>
      </xdr:spPr>
    </xdr:pic>
    <xdr:clientData/>
  </xdr:twoCellAnchor>
  <xdr:twoCellAnchor>
    <xdr:from>
      <xdr:col>1</xdr:col>
      <xdr:colOff>752475</xdr:colOff>
      <xdr:row>436</xdr:row>
      <xdr:rowOff>142875</xdr:rowOff>
    </xdr:from>
    <xdr:to>
      <xdr:col>1</xdr:col>
      <xdr:colOff>1581150</xdr:colOff>
      <xdr:row>436</xdr:row>
      <xdr:rowOff>2581275</xdr:rowOff>
    </xdr:to>
    <xdr:pic>
      <xdr:nvPicPr>
        <xdr:cNvPr id="305" name="4372/2.jpg">
          <a:extLst>
            <a:ext uri="{FF2B5EF4-FFF2-40B4-BE49-F238E27FC236}">
              <a16:creationId xmlns:a16="http://schemas.microsoft.com/office/drawing/2014/main" xmlns="" id="{BF09D87E-5264-47BF-9973-C9E466FFFF0F}"/>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3197225" y="632831475"/>
          <a:ext cx="828675" cy="2438400"/>
        </a:xfrm>
        <a:prstGeom prst="rect">
          <a:avLst/>
        </a:prstGeom>
      </xdr:spPr>
    </xdr:pic>
    <xdr:clientData/>
  </xdr:twoCellAnchor>
  <xdr:twoCellAnchor>
    <xdr:from>
      <xdr:col>0</xdr:col>
      <xdr:colOff>361950</xdr:colOff>
      <xdr:row>438</xdr:row>
      <xdr:rowOff>142875</xdr:rowOff>
    </xdr:from>
    <xdr:to>
      <xdr:col>0</xdr:col>
      <xdr:colOff>1971675</xdr:colOff>
      <xdr:row>438</xdr:row>
      <xdr:rowOff>2581275</xdr:rowOff>
    </xdr:to>
    <xdr:pic>
      <xdr:nvPicPr>
        <xdr:cNvPr id="306" name="4391/1.jpg">
          <a:extLst>
            <a:ext uri="{FF2B5EF4-FFF2-40B4-BE49-F238E27FC236}">
              <a16:creationId xmlns:a16="http://schemas.microsoft.com/office/drawing/2014/main" xmlns="" id="{1693E012-BBCA-4E3D-AE4F-D4F12342AE6F}"/>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361950" y="635746125"/>
          <a:ext cx="1609725" cy="2438400"/>
        </a:xfrm>
        <a:prstGeom prst="rect">
          <a:avLst/>
        </a:prstGeom>
      </xdr:spPr>
    </xdr:pic>
    <xdr:clientData/>
  </xdr:twoCellAnchor>
  <xdr:twoCellAnchor>
    <xdr:from>
      <xdr:col>1</xdr:col>
      <xdr:colOff>628650</xdr:colOff>
      <xdr:row>438</xdr:row>
      <xdr:rowOff>142875</xdr:rowOff>
    </xdr:from>
    <xdr:to>
      <xdr:col>1</xdr:col>
      <xdr:colOff>1704975</xdr:colOff>
      <xdr:row>438</xdr:row>
      <xdr:rowOff>2581275</xdr:rowOff>
    </xdr:to>
    <xdr:pic>
      <xdr:nvPicPr>
        <xdr:cNvPr id="307" name="4392/2.jpg">
          <a:extLst>
            <a:ext uri="{FF2B5EF4-FFF2-40B4-BE49-F238E27FC236}">
              <a16:creationId xmlns:a16="http://schemas.microsoft.com/office/drawing/2014/main" xmlns="" id="{5C65D796-D767-4F0B-9173-0A02972A307C}"/>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3073400" y="635746125"/>
          <a:ext cx="1076325" cy="2438400"/>
        </a:xfrm>
        <a:prstGeom prst="rect">
          <a:avLst/>
        </a:prstGeom>
      </xdr:spPr>
    </xdr:pic>
    <xdr:clientData/>
  </xdr:twoCellAnchor>
  <xdr:twoCellAnchor>
    <xdr:from>
      <xdr:col>0</xdr:col>
      <xdr:colOff>400050</xdr:colOff>
      <xdr:row>440</xdr:row>
      <xdr:rowOff>314325</xdr:rowOff>
    </xdr:from>
    <xdr:to>
      <xdr:col>0</xdr:col>
      <xdr:colOff>1924050</xdr:colOff>
      <xdr:row>440</xdr:row>
      <xdr:rowOff>2409825</xdr:rowOff>
    </xdr:to>
    <xdr:pic>
      <xdr:nvPicPr>
        <xdr:cNvPr id="308" name="4411/1.jpg">
          <a:extLst>
            <a:ext uri="{FF2B5EF4-FFF2-40B4-BE49-F238E27FC236}">
              <a16:creationId xmlns:a16="http://schemas.microsoft.com/office/drawing/2014/main" xmlns="" id="{90F7407A-5494-4BBB-837E-5DA79D026590}"/>
            </a:ext>
          </a:extLst>
        </xdr:cNvPr>
        <xdr:cNvPicPr>
          <a:picLocks noChangeAspect="1"/>
        </xdr:cNvPicPr>
      </xdr:nvPicPr>
      <xdr:blipFill>
        <a:blip xmlns:r="http://schemas.openxmlformats.org/officeDocument/2006/relationships" r:embed="rId279" cstate="print"/>
        <a:stretch>
          <a:fillRect/>
        </a:stretch>
      </xdr:blipFill>
      <xdr:spPr>
        <a:xfrm>
          <a:off x="400050" y="638832225"/>
          <a:ext cx="1524000" cy="2095500"/>
        </a:xfrm>
        <a:prstGeom prst="rect">
          <a:avLst/>
        </a:prstGeom>
      </xdr:spPr>
    </xdr:pic>
    <xdr:clientData/>
  </xdr:twoCellAnchor>
  <xdr:twoCellAnchor>
    <xdr:from>
      <xdr:col>0</xdr:col>
      <xdr:colOff>400050</xdr:colOff>
      <xdr:row>442</xdr:row>
      <xdr:rowOff>142875</xdr:rowOff>
    </xdr:from>
    <xdr:to>
      <xdr:col>0</xdr:col>
      <xdr:colOff>1933575</xdr:colOff>
      <xdr:row>442</xdr:row>
      <xdr:rowOff>2581275</xdr:rowOff>
    </xdr:to>
    <xdr:pic>
      <xdr:nvPicPr>
        <xdr:cNvPr id="309" name="4431/1_NFC.jpg">
          <a:extLst>
            <a:ext uri="{FF2B5EF4-FFF2-40B4-BE49-F238E27FC236}">
              <a16:creationId xmlns:a16="http://schemas.microsoft.com/office/drawing/2014/main" xmlns="" id="{4898573F-C2FA-4883-9945-679E9BD0E02C}"/>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400050" y="641759575"/>
          <a:ext cx="1533525" cy="2438400"/>
        </a:xfrm>
        <a:prstGeom prst="rect">
          <a:avLst/>
        </a:prstGeom>
      </xdr:spPr>
    </xdr:pic>
    <xdr:clientData/>
  </xdr:twoCellAnchor>
  <xdr:twoCellAnchor>
    <xdr:from>
      <xdr:col>1</xdr:col>
      <xdr:colOff>628650</xdr:colOff>
      <xdr:row>442</xdr:row>
      <xdr:rowOff>142875</xdr:rowOff>
    </xdr:from>
    <xdr:to>
      <xdr:col>1</xdr:col>
      <xdr:colOff>1704975</xdr:colOff>
      <xdr:row>442</xdr:row>
      <xdr:rowOff>2581275</xdr:rowOff>
    </xdr:to>
    <xdr:pic>
      <xdr:nvPicPr>
        <xdr:cNvPr id="310" name="4432/2.jpg">
          <a:extLst>
            <a:ext uri="{FF2B5EF4-FFF2-40B4-BE49-F238E27FC236}">
              <a16:creationId xmlns:a16="http://schemas.microsoft.com/office/drawing/2014/main" xmlns="" id="{285BB23B-801C-4D51-861B-32F25907981D}"/>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3073400" y="641759575"/>
          <a:ext cx="1076325" cy="2438400"/>
        </a:xfrm>
        <a:prstGeom prst="rect">
          <a:avLst/>
        </a:prstGeom>
      </xdr:spPr>
    </xdr:pic>
    <xdr:clientData/>
  </xdr:twoCellAnchor>
  <xdr:twoCellAnchor>
    <xdr:from>
      <xdr:col>0</xdr:col>
      <xdr:colOff>342900</xdr:colOff>
      <xdr:row>444</xdr:row>
      <xdr:rowOff>142875</xdr:rowOff>
    </xdr:from>
    <xdr:to>
      <xdr:col>0</xdr:col>
      <xdr:colOff>1981200</xdr:colOff>
      <xdr:row>444</xdr:row>
      <xdr:rowOff>2581275</xdr:rowOff>
    </xdr:to>
    <xdr:pic>
      <xdr:nvPicPr>
        <xdr:cNvPr id="311" name="4451/1.jpg">
          <a:extLst>
            <a:ext uri="{FF2B5EF4-FFF2-40B4-BE49-F238E27FC236}">
              <a16:creationId xmlns:a16="http://schemas.microsoft.com/office/drawing/2014/main" xmlns="" id="{90878AA1-99D0-4C5C-9DB6-ED919B0DFDA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342900" y="644858375"/>
          <a:ext cx="1638300" cy="2438400"/>
        </a:xfrm>
        <a:prstGeom prst="rect">
          <a:avLst/>
        </a:prstGeom>
      </xdr:spPr>
    </xdr:pic>
    <xdr:clientData/>
  </xdr:twoCellAnchor>
  <xdr:twoCellAnchor>
    <xdr:from>
      <xdr:col>0</xdr:col>
      <xdr:colOff>323850</xdr:colOff>
      <xdr:row>450</xdr:row>
      <xdr:rowOff>142875</xdr:rowOff>
    </xdr:from>
    <xdr:to>
      <xdr:col>0</xdr:col>
      <xdr:colOff>2009775</xdr:colOff>
      <xdr:row>450</xdr:row>
      <xdr:rowOff>2581275</xdr:rowOff>
    </xdr:to>
    <xdr:pic>
      <xdr:nvPicPr>
        <xdr:cNvPr id="312" name="4511/1.jpg">
          <a:extLst>
            <a:ext uri="{FF2B5EF4-FFF2-40B4-BE49-F238E27FC236}">
              <a16:creationId xmlns:a16="http://schemas.microsoft.com/office/drawing/2014/main" xmlns="" id="{9C070422-EA4C-40BA-914F-6FA76DD9837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323850" y="653786475"/>
          <a:ext cx="1685925" cy="2438400"/>
        </a:xfrm>
        <a:prstGeom prst="rect">
          <a:avLst/>
        </a:prstGeom>
      </xdr:spPr>
    </xdr:pic>
    <xdr:clientData/>
  </xdr:twoCellAnchor>
  <xdr:twoCellAnchor>
    <xdr:from>
      <xdr:col>1</xdr:col>
      <xdr:colOff>209550</xdr:colOff>
      <xdr:row>450</xdr:row>
      <xdr:rowOff>371475</xdr:rowOff>
    </xdr:from>
    <xdr:to>
      <xdr:col>1</xdr:col>
      <xdr:colOff>2114550</xdr:colOff>
      <xdr:row>450</xdr:row>
      <xdr:rowOff>2343150</xdr:rowOff>
    </xdr:to>
    <xdr:pic>
      <xdr:nvPicPr>
        <xdr:cNvPr id="313" name="4512/2.jpg">
          <a:extLst>
            <a:ext uri="{FF2B5EF4-FFF2-40B4-BE49-F238E27FC236}">
              <a16:creationId xmlns:a16="http://schemas.microsoft.com/office/drawing/2014/main" xmlns="" id="{A5894783-2A0C-44E2-BF2E-ADFEA6D53499}"/>
            </a:ext>
          </a:extLst>
        </xdr:cNvPr>
        <xdr:cNvPicPr>
          <a:picLocks noChangeAspect="1"/>
        </xdr:cNvPicPr>
      </xdr:nvPicPr>
      <xdr:blipFill>
        <a:blip xmlns:r="http://schemas.openxmlformats.org/officeDocument/2006/relationships" r:embed="rId284" cstate="print"/>
        <a:stretch>
          <a:fillRect/>
        </a:stretch>
      </xdr:blipFill>
      <xdr:spPr>
        <a:xfrm>
          <a:off x="2654300" y="654015075"/>
          <a:ext cx="1905000" cy="1971675"/>
        </a:xfrm>
        <a:prstGeom prst="rect">
          <a:avLst/>
        </a:prstGeom>
      </xdr:spPr>
    </xdr:pic>
    <xdr:clientData/>
  </xdr:twoCellAnchor>
  <xdr:twoCellAnchor>
    <xdr:from>
      <xdr:col>0</xdr:col>
      <xdr:colOff>552450</xdr:colOff>
      <xdr:row>452</xdr:row>
      <xdr:rowOff>142875</xdr:rowOff>
    </xdr:from>
    <xdr:to>
      <xdr:col>0</xdr:col>
      <xdr:colOff>1771650</xdr:colOff>
      <xdr:row>452</xdr:row>
      <xdr:rowOff>2581275</xdr:rowOff>
    </xdr:to>
    <xdr:pic>
      <xdr:nvPicPr>
        <xdr:cNvPr id="314" name="4531/1.jpg">
          <a:extLst>
            <a:ext uri="{FF2B5EF4-FFF2-40B4-BE49-F238E27FC236}">
              <a16:creationId xmlns:a16="http://schemas.microsoft.com/office/drawing/2014/main" xmlns="" id="{126D6D6E-EC38-4F9D-B7B6-A747A623702A}"/>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552450" y="656885275"/>
          <a:ext cx="1219200" cy="2438400"/>
        </a:xfrm>
        <a:prstGeom prst="rect">
          <a:avLst/>
        </a:prstGeom>
      </xdr:spPr>
    </xdr:pic>
    <xdr:clientData/>
  </xdr:twoCellAnchor>
  <xdr:twoCellAnchor>
    <xdr:from>
      <xdr:col>0</xdr:col>
      <xdr:colOff>209550</xdr:colOff>
      <xdr:row>456</xdr:row>
      <xdr:rowOff>209550</xdr:rowOff>
    </xdr:from>
    <xdr:to>
      <xdr:col>0</xdr:col>
      <xdr:colOff>2114550</xdr:colOff>
      <xdr:row>456</xdr:row>
      <xdr:rowOff>2505075</xdr:rowOff>
    </xdr:to>
    <xdr:pic>
      <xdr:nvPicPr>
        <xdr:cNvPr id="315" name="4571/1_OFS.jpg">
          <a:extLst>
            <a:ext uri="{FF2B5EF4-FFF2-40B4-BE49-F238E27FC236}">
              <a16:creationId xmlns:a16="http://schemas.microsoft.com/office/drawing/2014/main" xmlns="" id="{A260D8B7-F0BD-44C0-B250-2A915DA0A3E5}"/>
            </a:ext>
          </a:extLst>
        </xdr:cNvPr>
        <xdr:cNvPicPr>
          <a:picLocks noChangeAspect="1"/>
        </xdr:cNvPicPr>
      </xdr:nvPicPr>
      <xdr:blipFill>
        <a:blip xmlns:r="http://schemas.openxmlformats.org/officeDocument/2006/relationships" r:embed="rId286" cstate="print"/>
        <a:stretch>
          <a:fillRect/>
        </a:stretch>
      </xdr:blipFill>
      <xdr:spPr>
        <a:xfrm>
          <a:off x="209550" y="662965400"/>
          <a:ext cx="1905000" cy="2295525"/>
        </a:xfrm>
        <a:prstGeom prst="rect">
          <a:avLst/>
        </a:prstGeom>
      </xdr:spPr>
    </xdr:pic>
    <xdr:clientData/>
  </xdr:twoCellAnchor>
  <xdr:twoCellAnchor>
    <xdr:from>
      <xdr:col>0</xdr:col>
      <xdr:colOff>209550</xdr:colOff>
      <xdr:row>458</xdr:row>
      <xdr:rowOff>180975</xdr:rowOff>
    </xdr:from>
    <xdr:to>
      <xdr:col>0</xdr:col>
      <xdr:colOff>2114550</xdr:colOff>
      <xdr:row>458</xdr:row>
      <xdr:rowOff>2543175</xdr:rowOff>
    </xdr:to>
    <xdr:pic>
      <xdr:nvPicPr>
        <xdr:cNvPr id="316" name="4591/1_NFC.jpg">
          <a:extLst>
            <a:ext uri="{FF2B5EF4-FFF2-40B4-BE49-F238E27FC236}">
              <a16:creationId xmlns:a16="http://schemas.microsoft.com/office/drawing/2014/main" xmlns="" id="{6055593D-95A8-49D9-86C7-49BE9E3CCD6E}"/>
            </a:ext>
          </a:extLst>
        </xdr:cNvPr>
        <xdr:cNvPicPr>
          <a:picLocks noChangeAspect="1"/>
        </xdr:cNvPicPr>
      </xdr:nvPicPr>
      <xdr:blipFill>
        <a:blip xmlns:r="http://schemas.openxmlformats.org/officeDocument/2006/relationships" r:embed="rId287" cstate="print"/>
        <a:stretch>
          <a:fillRect/>
        </a:stretch>
      </xdr:blipFill>
      <xdr:spPr>
        <a:xfrm>
          <a:off x="209550" y="666035625"/>
          <a:ext cx="1905000" cy="2362200"/>
        </a:xfrm>
        <a:prstGeom prst="rect">
          <a:avLst/>
        </a:prstGeom>
      </xdr:spPr>
    </xdr:pic>
    <xdr:clientData/>
  </xdr:twoCellAnchor>
  <xdr:twoCellAnchor>
    <xdr:from>
      <xdr:col>0</xdr:col>
      <xdr:colOff>304800</xdr:colOff>
      <xdr:row>460</xdr:row>
      <xdr:rowOff>142875</xdr:rowOff>
    </xdr:from>
    <xdr:to>
      <xdr:col>0</xdr:col>
      <xdr:colOff>2019300</xdr:colOff>
      <xdr:row>460</xdr:row>
      <xdr:rowOff>2581275</xdr:rowOff>
    </xdr:to>
    <xdr:pic>
      <xdr:nvPicPr>
        <xdr:cNvPr id="317" name="4611/1_NFC.jpg">
          <a:extLst>
            <a:ext uri="{FF2B5EF4-FFF2-40B4-BE49-F238E27FC236}">
              <a16:creationId xmlns:a16="http://schemas.microsoft.com/office/drawing/2014/main" xmlns="" id="{5F4694B5-0AAE-4E92-AB7D-787CC2FF7F3C}"/>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304800" y="669096325"/>
          <a:ext cx="1714500" cy="2438400"/>
        </a:xfrm>
        <a:prstGeom prst="rect">
          <a:avLst/>
        </a:prstGeom>
      </xdr:spPr>
    </xdr:pic>
    <xdr:clientData/>
  </xdr:twoCellAnchor>
  <xdr:twoCellAnchor>
    <xdr:from>
      <xdr:col>0</xdr:col>
      <xdr:colOff>209550</xdr:colOff>
      <xdr:row>462</xdr:row>
      <xdr:rowOff>190500</xdr:rowOff>
    </xdr:from>
    <xdr:to>
      <xdr:col>0</xdr:col>
      <xdr:colOff>2114550</xdr:colOff>
      <xdr:row>462</xdr:row>
      <xdr:rowOff>2533650</xdr:rowOff>
    </xdr:to>
    <xdr:pic>
      <xdr:nvPicPr>
        <xdr:cNvPr id="318" name="4631/1.jpg">
          <a:extLst>
            <a:ext uri="{FF2B5EF4-FFF2-40B4-BE49-F238E27FC236}">
              <a16:creationId xmlns:a16="http://schemas.microsoft.com/office/drawing/2014/main" xmlns="" id="{4FA44AAE-2BC7-4031-8E63-55AD1EE4B450}"/>
            </a:ext>
          </a:extLst>
        </xdr:cNvPr>
        <xdr:cNvPicPr>
          <a:picLocks noChangeAspect="1"/>
        </xdr:cNvPicPr>
      </xdr:nvPicPr>
      <xdr:blipFill>
        <a:blip xmlns:r="http://schemas.openxmlformats.org/officeDocument/2006/relationships" r:embed="rId289" cstate="print"/>
        <a:stretch>
          <a:fillRect/>
        </a:stretch>
      </xdr:blipFill>
      <xdr:spPr>
        <a:xfrm>
          <a:off x="209550" y="672242750"/>
          <a:ext cx="1905000" cy="2343150"/>
        </a:xfrm>
        <a:prstGeom prst="rect">
          <a:avLst/>
        </a:prstGeom>
      </xdr:spPr>
    </xdr:pic>
    <xdr:clientData/>
  </xdr:twoCellAnchor>
  <xdr:twoCellAnchor>
    <xdr:from>
      <xdr:col>1</xdr:col>
      <xdr:colOff>295275</xdr:colOff>
      <xdr:row>462</xdr:row>
      <xdr:rowOff>142875</xdr:rowOff>
    </xdr:from>
    <xdr:to>
      <xdr:col>1</xdr:col>
      <xdr:colOff>2038350</xdr:colOff>
      <xdr:row>462</xdr:row>
      <xdr:rowOff>2581275</xdr:rowOff>
    </xdr:to>
    <xdr:pic>
      <xdr:nvPicPr>
        <xdr:cNvPr id="319" name="4632/2.jpg">
          <a:extLst>
            <a:ext uri="{FF2B5EF4-FFF2-40B4-BE49-F238E27FC236}">
              <a16:creationId xmlns:a16="http://schemas.microsoft.com/office/drawing/2014/main" xmlns="" id="{80E3FD45-2393-4020-B957-13B66584484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2740025" y="672195125"/>
          <a:ext cx="1743075" cy="2438400"/>
        </a:xfrm>
        <a:prstGeom prst="rect">
          <a:avLst/>
        </a:prstGeom>
      </xdr:spPr>
    </xdr:pic>
    <xdr:clientData/>
  </xdr:twoCellAnchor>
  <xdr:twoCellAnchor>
    <xdr:from>
      <xdr:col>0</xdr:col>
      <xdr:colOff>209550</xdr:colOff>
      <xdr:row>464</xdr:row>
      <xdr:rowOff>228600</xdr:rowOff>
    </xdr:from>
    <xdr:to>
      <xdr:col>0</xdr:col>
      <xdr:colOff>2114550</xdr:colOff>
      <xdr:row>464</xdr:row>
      <xdr:rowOff>2495550</xdr:rowOff>
    </xdr:to>
    <xdr:pic>
      <xdr:nvPicPr>
        <xdr:cNvPr id="320" name="4651/1_NFC.jpg">
          <a:extLst>
            <a:ext uri="{FF2B5EF4-FFF2-40B4-BE49-F238E27FC236}">
              <a16:creationId xmlns:a16="http://schemas.microsoft.com/office/drawing/2014/main" xmlns="" id="{7473CF53-CB0E-42DE-BC31-AAA4F22F251A}"/>
            </a:ext>
          </a:extLst>
        </xdr:cNvPr>
        <xdr:cNvPicPr>
          <a:picLocks noChangeAspect="1"/>
        </xdr:cNvPicPr>
      </xdr:nvPicPr>
      <xdr:blipFill>
        <a:blip xmlns:r="http://schemas.openxmlformats.org/officeDocument/2006/relationships" r:embed="rId291" cstate="print"/>
        <a:stretch>
          <a:fillRect/>
        </a:stretch>
      </xdr:blipFill>
      <xdr:spPr>
        <a:xfrm>
          <a:off x="209550" y="675379650"/>
          <a:ext cx="1905000" cy="2266950"/>
        </a:xfrm>
        <a:prstGeom prst="rect">
          <a:avLst/>
        </a:prstGeom>
      </xdr:spPr>
    </xdr:pic>
    <xdr:clientData/>
  </xdr:twoCellAnchor>
  <xdr:twoCellAnchor>
    <xdr:from>
      <xdr:col>0</xdr:col>
      <xdr:colOff>295275</xdr:colOff>
      <xdr:row>466</xdr:row>
      <xdr:rowOff>142875</xdr:rowOff>
    </xdr:from>
    <xdr:to>
      <xdr:col>0</xdr:col>
      <xdr:colOff>2028825</xdr:colOff>
      <xdr:row>466</xdr:row>
      <xdr:rowOff>2581275</xdr:rowOff>
    </xdr:to>
    <xdr:pic>
      <xdr:nvPicPr>
        <xdr:cNvPr id="321" name="4671/1_NFC.jpg">
          <a:extLst>
            <a:ext uri="{FF2B5EF4-FFF2-40B4-BE49-F238E27FC236}">
              <a16:creationId xmlns:a16="http://schemas.microsoft.com/office/drawing/2014/main" xmlns="" id="{BF31DE59-E58C-4FA9-A6F9-D7F9C8B5E8CA}"/>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295275" y="678392725"/>
          <a:ext cx="1733550" cy="2438400"/>
        </a:xfrm>
        <a:prstGeom prst="rect">
          <a:avLst/>
        </a:prstGeom>
      </xdr:spPr>
    </xdr:pic>
    <xdr:clientData/>
  </xdr:twoCellAnchor>
  <xdr:twoCellAnchor>
    <xdr:from>
      <xdr:col>0</xdr:col>
      <xdr:colOff>238125</xdr:colOff>
      <xdr:row>468</xdr:row>
      <xdr:rowOff>142875</xdr:rowOff>
    </xdr:from>
    <xdr:to>
      <xdr:col>0</xdr:col>
      <xdr:colOff>2085975</xdr:colOff>
      <xdr:row>468</xdr:row>
      <xdr:rowOff>2581275</xdr:rowOff>
    </xdr:to>
    <xdr:pic>
      <xdr:nvPicPr>
        <xdr:cNvPr id="322" name="4691/1_NFC.jpg">
          <a:extLst>
            <a:ext uri="{FF2B5EF4-FFF2-40B4-BE49-F238E27FC236}">
              <a16:creationId xmlns:a16="http://schemas.microsoft.com/office/drawing/2014/main" xmlns="" id="{9A527A23-358F-4FD9-A640-B211584AF85D}"/>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238125" y="681491525"/>
          <a:ext cx="1847850" cy="2438400"/>
        </a:xfrm>
        <a:prstGeom prst="rect">
          <a:avLst/>
        </a:prstGeom>
      </xdr:spPr>
    </xdr:pic>
    <xdr:clientData/>
  </xdr:twoCellAnchor>
  <xdr:twoCellAnchor>
    <xdr:from>
      <xdr:col>0</xdr:col>
      <xdr:colOff>238125</xdr:colOff>
      <xdr:row>470</xdr:row>
      <xdr:rowOff>142875</xdr:rowOff>
    </xdr:from>
    <xdr:to>
      <xdr:col>0</xdr:col>
      <xdr:colOff>2085975</xdr:colOff>
      <xdr:row>470</xdr:row>
      <xdr:rowOff>2581275</xdr:rowOff>
    </xdr:to>
    <xdr:pic>
      <xdr:nvPicPr>
        <xdr:cNvPr id="323" name="4711/1_NFC.jpg">
          <a:extLst>
            <a:ext uri="{FF2B5EF4-FFF2-40B4-BE49-F238E27FC236}">
              <a16:creationId xmlns:a16="http://schemas.microsoft.com/office/drawing/2014/main" xmlns="" id="{B6B439D0-6D93-4CE0-80D7-3C59A2F5A505}"/>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238125" y="684590325"/>
          <a:ext cx="1847850" cy="2438400"/>
        </a:xfrm>
        <a:prstGeom prst="rect">
          <a:avLst/>
        </a:prstGeom>
      </xdr:spPr>
    </xdr:pic>
    <xdr:clientData/>
  </xdr:twoCellAnchor>
  <xdr:twoCellAnchor>
    <xdr:from>
      <xdr:col>0</xdr:col>
      <xdr:colOff>523875</xdr:colOff>
      <xdr:row>474</xdr:row>
      <xdr:rowOff>142875</xdr:rowOff>
    </xdr:from>
    <xdr:to>
      <xdr:col>0</xdr:col>
      <xdr:colOff>1809750</xdr:colOff>
      <xdr:row>474</xdr:row>
      <xdr:rowOff>2581275</xdr:rowOff>
    </xdr:to>
    <xdr:pic>
      <xdr:nvPicPr>
        <xdr:cNvPr id="324" name="4751/1.jpg">
          <a:extLst>
            <a:ext uri="{FF2B5EF4-FFF2-40B4-BE49-F238E27FC236}">
              <a16:creationId xmlns:a16="http://schemas.microsoft.com/office/drawing/2014/main" xmlns="" id="{7ACFCEF8-9728-45B7-85B4-449058721026}"/>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523875" y="690603775"/>
          <a:ext cx="1285875" cy="2438400"/>
        </a:xfrm>
        <a:prstGeom prst="rect">
          <a:avLst/>
        </a:prstGeom>
      </xdr:spPr>
    </xdr:pic>
    <xdr:clientData/>
  </xdr:twoCellAnchor>
  <xdr:twoCellAnchor>
    <xdr:from>
      <xdr:col>1</xdr:col>
      <xdr:colOff>552450</xdr:colOff>
      <xdr:row>474</xdr:row>
      <xdr:rowOff>142875</xdr:rowOff>
    </xdr:from>
    <xdr:to>
      <xdr:col>1</xdr:col>
      <xdr:colOff>1781175</xdr:colOff>
      <xdr:row>474</xdr:row>
      <xdr:rowOff>2581275</xdr:rowOff>
    </xdr:to>
    <xdr:pic>
      <xdr:nvPicPr>
        <xdr:cNvPr id="325" name="4752/2.jpg">
          <a:extLst>
            <a:ext uri="{FF2B5EF4-FFF2-40B4-BE49-F238E27FC236}">
              <a16:creationId xmlns:a16="http://schemas.microsoft.com/office/drawing/2014/main" xmlns="" id="{680F649C-B17E-4B72-A7B1-59B9023EB021}"/>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997200" y="690603775"/>
          <a:ext cx="1228725" cy="2438400"/>
        </a:xfrm>
        <a:prstGeom prst="rect">
          <a:avLst/>
        </a:prstGeom>
      </xdr:spPr>
    </xdr:pic>
    <xdr:clientData/>
  </xdr:twoCellAnchor>
  <xdr:twoCellAnchor>
    <xdr:from>
      <xdr:col>0</xdr:col>
      <xdr:colOff>561975</xdr:colOff>
      <xdr:row>476</xdr:row>
      <xdr:rowOff>295275</xdr:rowOff>
    </xdr:from>
    <xdr:to>
      <xdr:col>0</xdr:col>
      <xdr:colOff>1762125</xdr:colOff>
      <xdr:row>476</xdr:row>
      <xdr:rowOff>2428875</xdr:rowOff>
    </xdr:to>
    <xdr:pic>
      <xdr:nvPicPr>
        <xdr:cNvPr id="326" name="4771/1.jpg">
          <a:extLst>
            <a:ext uri="{FF2B5EF4-FFF2-40B4-BE49-F238E27FC236}">
              <a16:creationId xmlns:a16="http://schemas.microsoft.com/office/drawing/2014/main" xmlns="" id="{68D270B9-D57E-4502-9D37-0098C42DBC09}"/>
            </a:ext>
          </a:extLst>
        </xdr:cNvPr>
        <xdr:cNvPicPr>
          <a:picLocks noChangeAspect="1"/>
        </xdr:cNvPicPr>
      </xdr:nvPicPr>
      <xdr:blipFill>
        <a:blip xmlns:r="http://schemas.openxmlformats.org/officeDocument/2006/relationships" r:embed="rId296" cstate="print"/>
        <a:stretch>
          <a:fillRect/>
        </a:stretch>
      </xdr:blipFill>
      <xdr:spPr>
        <a:xfrm>
          <a:off x="561975" y="693854975"/>
          <a:ext cx="1200150" cy="2133600"/>
        </a:xfrm>
        <a:prstGeom prst="rect">
          <a:avLst/>
        </a:prstGeom>
      </xdr:spPr>
    </xdr:pic>
    <xdr:clientData/>
  </xdr:twoCellAnchor>
  <xdr:twoCellAnchor>
    <xdr:from>
      <xdr:col>0</xdr:col>
      <xdr:colOff>581025</xdr:colOff>
      <xdr:row>478</xdr:row>
      <xdr:rowOff>333375</xdr:rowOff>
    </xdr:from>
    <xdr:to>
      <xdr:col>0</xdr:col>
      <xdr:colOff>1743075</xdr:colOff>
      <xdr:row>478</xdr:row>
      <xdr:rowOff>2381250</xdr:rowOff>
    </xdr:to>
    <xdr:pic>
      <xdr:nvPicPr>
        <xdr:cNvPr id="327" name="4791/1.jpg">
          <a:extLst>
            <a:ext uri="{FF2B5EF4-FFF2-40B4-BE49-F238E27FC236}">
              <a16:creationId xmlns:a16="http://schemas.microsoft.com/office/drawing/2014/main" xmlns="" id="{5C7C4441-F1C4-408C-84EB-2921FA7E3A92}"/>
            </a:ext>
          </a:extLst>
        </xdr:cNvPr>
        <xdr:cNvPicPr>
          <a:picLocks noChangeAspect="1"/>
        </xdr:cNvPicPr>
      </xdr:nvPicPr>
      <xdr:blipFill>
        <a:blip xmlns:r="http://schemas.openxmlformats.org/officeDocument/2006/relationships" r:embed="rId297" cstate="print"/>
        <a:stretch>
          <a:fillRect/>
        </a:stretch>
      </xdr:blipFill>
      <xdr:spPr>
        <a:xfrm>
          <a:off x="581025" y="696991875"/>
          <a:ext cx="1162050" cy="2047875"/>
        </a:xfrm>
        <a:prstGeom prst="rect">
          <a:avLst/>
        </a:prstGeom>
      </xdr:spPr>
    </xdr:pic>
    <xdr:clientData/>
  </xdr:twoCellAnchor>
  <xdr:twoCellAnchor>
    <xdr:from>
      <xdr:col>0</xdr:col>
      <xdr:colOff>400050</xdr:colOff>
      <xdr:row>480</xdr:row>
      <xdr:rowOff>142875</xdr:rowOff>
    </xdr:from>
    <xdr:to>
      <xdr:col>0</xdr:col>
      <xdr:colOff>1924050</xdr:colOff>
      <xdr:row>480</xdr:row>
      <xdr:rowOff>2581275</xdr:rowOff>
    </xdr:to>
    <xdr:pic>
      <xdr:nvPicPr>
        <xdr:cNvPr id="328" name="4811/1.jpg">
          <a:extLst>
            <a:ext uri="{FF2B5EF4-FFF2-40B4-BE49-F238E27FC236}">
              <a16:creationId xmlns:a16="http://schemas.microsoft.com/office/drawing/2014/main" xmlns="" id="{569318D5-5612-40D1-8AE4-E959DD7D69F3}"/>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400050" y="699900175"/>
          <a:ext cx="1524000" cy="2438400"/>
        </a:xfrm>
        <a:prstGeom prst="rect">
          <a:avLst/>
        </a:prstGeom>
      </xdr:spPr>
    </xdr:pic>
    <xdr:clientData/>
  </xdr:twoCellAnchor>
  <xdr:twoCellAnchor>
    <xdr:from>
      <xdr:col>0</xdr:col>
      <xdr:colOff>466725</xdr:colOff>
      <xdr:row>482</xdr:row>
      <xdr:rowOff>352425</xdr:rowOff>
    </xdr:from>
    <xdr:to>
      <xdr:col>0</xdr:col>
      <xdr:colOff>1857375</xdr:colOff>
      <xdr:row>482</xdr:row>
      <xdr:rowOff>2362200</xdr:rowOff>
    </xdr:to>
    <xdr:pic>
      <xdr:nvPicPr>
        <xdr:cNvPr id="329" name="4831/1_NFC.jpg">
          <a:extLst>
            <a:ext uri="{FF2B5EF4-FFF2-40B4-BE49-F238E27FC236}">
              <a16:creationId xmlns:a16="http://schemas.microsoft.com/office/drawing/2014/main" xmlns="" id="{BC4BD264-B506-4D07-B415-A44703BCD9F5}"/>
            </a:ext>
          </a:extLst>
        </xdr:cNvPr>
        <xdr:cNvPicPr>
          <a:picLocks noChangeAspect="1"/>
        </xdr:cNvPicPr>
      </xdr:nvPicPr>
      <xdr:blipFill>
        <a:blip xmlns:r="http://schemas.openxmlformats.org/officeDocument/2006/relationships" r:embed="rId299" cstate="print"/>
        <a:stretch>
          <a:fillRect/>
        </a:stretch>
      </xdr:blipFill>
      <xdr:spPr>
        <a:xfrm>
          <a:off x="466725" y="703208525"/>
          <a:ext cx="1390650" cy="2009775"/>
        </a:xfrm>
        <a:prstGeom prst="rect">
          <a:avLst/>
        </a:prstGeom>
      </xdr:spPr>
    </xdr:pic>
    <xdr:clientData/>
  </xdr:twoCellAnchor>
  <xdr:twoCellAnchor>
    <xdr:from>
      <xdr:col>1</xdr:col>
      <xdr:colOff>466725</xdr:colOff>
      <xdr:row>482</xdr:row>
      <xdr:rowOff>314325</xdr:rowOff>
    </xdr:from>
    <xdr:to>
      <xdr:col>1</xdr:col>
      <xdr:colOff>1857375</xdr:colOff>
      <xdr:row>482</xdr:row>
      <xdr:rowOff>2409825</xdr:rowOff>
    </xdr:to>
    <xdr:pic>
      <xdr:nvPicPr>
        <xdr:cNvPr id="330" name="4832/2.jpg">
          <a:extLst>
            <a:ext uri="{FF2B5EF4-FFF2-40B4-BE49-F238E27FC236}">
              <a16:creationId xmlns:a16="http://schemas.microsoft.com/office/drawing/2014/main" xmlns="" id="{10CE16B9-8D0C-42ED-8304-95859CEE47EF}"/>
            </a:ext>
          </a:extLst>
        </xdr:cNvPr>
        <xdr:cNvPicPr>
          <a:picLocks noChangeAspect="1"/>
        </xdr:cNvPicPr>
      </xdr:nvPicPr>
      <xdr:blipFill>
        <a:blip xmlns:r="http://schemas.openxmlformats.org/officeDocument/2006/relationships" r:embed="rId300" cstate="print"/>
        <a:stretch>
          <a:fillRect/>
        </a:stretch>
      </xdr:blipFill>
      <xdr:spPr>
        <a:xfrm>
          <a:off x="2911475" y="703170425"/>
          <a:ext cx="1390650" cy="2095500"/>
        </a:xfrm>
        <a:prstGeom prst="rect">
          <a:avLst/>
        </a:prstGeom>
      </xdr:spPr>
    </xdr:pic>
    <xdr:clientData/>
  </xdr:twoCellAnchor>
  <xdr:twoCellAnchor>
    <xdr:from>
      <xdr:col>0</xdr:col>
      <xdr:colOff>600075</xdr:colOff>
      <xdr:row>486</xdr:row>
      <xdr:rowOff>142875</xdr:rowOff>
    </xdr:from>
    <xdr:to>
      <xdr:col>0</xdr:col>
      <xdr:colOff>1733550</xdr:colOff>
      <xdr:row>486</xdr:row>
      <xdr:rowOff>2581275</xdr:rowOff>
    </xdr:to>
    <xdr:pic>
      <xdr:nvPicPr>
        <xdr:cNvPr id="331" name="4871/1.jpg">
          <a:extLst>
            <a:ext uri="{FF2B5EF4-FFF2-40B4-BE49-F238E27FC236}">
              <a16:creationId xmlns:a16="http://schemas.microsoft.com/office/drawing/2014/main" xmlns="" id="{9D1209C8-3F25-4115-B56D-32F58CD69D29}"/>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600075" y="709012425"/>
          <a:ext cx="1133475" cy="2438400"/>
        </a:xfrm>
        <a:prstGeom prst="rect">
          <a:avLst/>
        </a:prstGeom>
      </xdr:spPr>
    </xdr:pic>
    <xdr:clientData/>
  </xdr:twoCellAnchor>
  <xdr:twoCellAnchor>
    <xdr:from>
      <xdr:col>1</xdr:col>
      <xdr:colOff>457200</xdr:colOff>
      <xdr:row>486</xdr:row>
      <xdr:rowOff>142875</xdr:rowOff>
    </xdr:from>
    <xdr:to>
      <xdr:col>1</xdr:col>
      <xdr:colOff>1876425</xdr:colOff>
      <xdr:row>486</xdr:row>
      <xdr:rowOff>2581275</xdr:rowOff>
    </xdr:to>
    <xdr:pic>
      <xdr:nvPicPr>
        <xdr:cNvPr id="332" name="4872/2.jpg">
          <a:extLst>
            <a:ext uri="{FF2B5EF4-FFF2-40B4-BE49-F238E27FC236}">
              <a16:creationId xmlns:a16="http://schemas.microsoft.com/office/drawing/2014/main" xmlns="" id="{AA7BD75C-027C-4D55-B94C-0ACCF65784A1}"/>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2901950" y="709012425"/>
          <a:ext cx="1419225" cy="2438400"/>
        </a:xfrm>
        <a:prstGeom prst="rect">
          <a:avLst/>
        </a:prstGeom>
      </xdr:spPr>
    </xdr:pic>
    <xdr:clientData/>
  </xdr:twoCellAnchor>
  <xdr:twoCellAnchor>
    <xdr:from>
      <xdr:col>0</xdr:col>
      <xdr:colOff>704850</xdr:colOff>
      <xdr:row>488</xdr:row>
      <xdr:rowOff>142875</xdr:rowOff>
    </xdr:from>
    <xdr:to>
      <xdr:col>0</xdr:col>
      <xdr:colOff>1619250</xdr:colOff>
      <xdr:row>488</xdr:row>
      <xdr:rowOff>2581275</xdr:rowOff>
    </xdr:to>
    <xdr:pic>
      <xdr:nvPicPr>
        <xdr:cNvPr id="333" name="4891/1.jpg">
          <a:extLst>
            <a:ext uri="{FF2B5EF4-FFF2-40B4-BE49-F238E27FC236}">
              <a16:creationId xmlns:a16="http://schemas.microsoft.com/office/drawing/2014/main" xmlns="" id="{E97B04F3-2E23-469D-B92E-90B694322CC2}"/>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704850" y="711927075"/>
          <a:ext cx="914400" cy="2438400"/>
        </a:xfrm>
        <a:prstGeom prst="rect">
          <a:avLst/>
        </a:prstGeom>
      </xdr:spPr>
    </xdr:pic>
    <xdr:clientData/>
  </xdr:twoCellAnchor>
  <xdr:twoCellAnchor>
    <xdr:from>
      <xdr:col>1</xdr:col>
      <xdr:colOff>552450</xdr:colOff>
      <xdr:row>488</xdr:row>
      <xdr:rowOff>142875</xdr:rowOff>
    </xdr:from>
    <xdr:to>
      <xdr:col>1</xdr:col>
      <xdr:colOff>1771650</xdr:colOff>
      <xdr:row>488</xdr:row>
      <xdr:rowOff>2581275</xdr:rowOff>
    </xdr:to>
    <xdr:pic>
      <xdr:nvPicPr>
        <xdr:cNvPr id="334" name="4892/2.jpg">
          <a:extLst>
            <a:ext uri="{FF2B5EF4-FFF2-40B4-BE49-F238E27FC236}">
              <a16:creationId xmlns:a16="http://schemas.microsoft.com/office/drawing/2014/main" xmlns="" id="{96B4F328-BC96-46E6-B9F5-8E0B88D119BB}"/>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997200" y="711927075"/>
          <a:ext cx="1219200" cy="2438400"/>
        </a:xfrm>
        <a:prstGeom prst="rect">
          <a:avLst/>
        </a:prstGeom>
      </xdr:spPr>
    </xdr:pic>
    <xdr:clientData/>
  </xdr:twoCellAnchor>
  <xdr:twoCellAnchor>
    <xdr:from>
      <xdr:col>0</xdr:col>
      <xdr:colOff>628650</xdr:colOff>
      <xdr:row>490</xdr:row>
      <xdr:rowOff>142875</xdr:rowOff>
    </xdr:from>
    <xdr:to>
      <xdr:col>0</xdr:col>
      <xdr:colOff>1704975</xdr:colOff>
      <xdr:row>490</xdr:row>
      <xdr:rowOff>2581275</xdr:rowOff>
    </xdr:to>
    <xdr:pic>
      <xdr:nvPicPr>
        <xdr:cNvPr id="335" name="4911/2.jpg">
          <a:extLst>
            <a:ext uri="{FF2B5EF4-FFF2-40B4-BE49-F238E27FC236}">
              <a16:creationId xmlns:a16="http://schemas.microsoft.com/office/drawing/2014/main" xmlns="" id="{050CCA99-B9FA-4448-9043-E13D46FCA94C}"/>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628650" y="714841725"/>
          <a:ext cx="1076325" cy="2438400"/>
        </a:xfrm>
        <a:prstGeom prst="rect">
          <a:avLst/>
        </a:prstGeom>
      </xdr:spPr>
    </xdr:pic>
    <xdr:clientData/>
  </xdr:twoCellAnchor>
  <xdr:twoCellAnchor>
    <xdr:from>
      <xdr:col>0</xdr:col>
      <xdr:colOff>561975</xdr:colOff>
      <xdr:row>492</xdr:row>
      <xdr:rowOff>419100</xdr:rowOff>
    </xdr:from>
    <xdr:to>
      <xdr:col>0</xdr:col>
      <xdr:colOff>1771650</xdr:colOff>
      <xdr:row>492</xdr:row>
      <xdr:rowOff>2305050</xdr:rowOff>
    </xdr:to>
    <xdr:pic>
      <xdr:nvPicPr>
        <xdr:cNvPr id="336" name="4931/1.jpg">
          <a:extLst>
            <a:ext uri="{FF2B5EF4-FFF2-40B4-BE49-F238E27FC236}">
              <a16:creationId xmlns:a16="http://schemas.microsoft.com/office/drawing/2014/main" xmlns="" id="{4667F90C-56F8-4E20-9070-01C1AC94AA39}"/>
            </a:ext>
          </a:extLst>
        </xdr:cNvPr>
        <xdr:cNvPicPr>
          <a:picLocks noChangeAspect="1"/>
        </xdr:cNvPicPr>
      </xdr:nvPicPr>
      <xdr:blipFill>
        <a:blip xmlns:r="http://schemas.openxmlformats.org/officeDocument/2006/relationships" r:embed="rId306" cstate="print"/>
        <a:stretch>
          <a:fillRect/>
        </a:stretch>
      </xdr:blipFill>
      <xdr:spPr>
        <a:xfrm>
          <a:off x="561975" y="718032600"/>
          <a:ext cx="1209675" cy="1885950"/>
        </a:xfrm>
        <a:prstGeom prst="rect">
          <a:avLst/>
        </a:prstGeom>
      </xdr:spPr>
    </xdr:pic>
    <xdr:clientData/>
  </xdr:twoCellAnchor>
  <xdr:twoCellAnchor>
    <xdr:from>
      <xdr:col>0</xdr:col>
      <xdr:colOff>390525</xdr:colOff>
      <xdr:row>494</xdr:row>
      <xdr:rowOff>142875</xdr:rowOff>
    </xdr:from>
    <xdr:to>
      <xdr:col>0</xdr:col>
      <xdr:colOff>1933575</xdr:colOff>
      <xdr:row>494</xdr:row>
      <xdr:rowOff>2581275</xdr:rowOff>
    </xdr:to>
    <xdr:pic>
      <xdr:nvPicPr>
        <xdr:cNvPr id="337" name="4951/1.jpg">
          <a:extLst>
            <a:ext uri="{FF2B5EF4-FFF2-40B4-BE49-F238E27FC236}">
              <a16:creationId xmlns:a16="http://schemas.microsoft.com/office/drawing/2014/main" xmlns="" id="{2B217670-FD27-4342-B9E9-3B6492A4ED34}"/>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390525" y="720855175"/>
          <a:ext cx="1543050" cy="2438400"/>
        </a:xfrm>
        <a:prstGeom prst="rect">
          <a:avLst/>
        </a:prstGeom>
      </xdr:spPr>
    </xdr:pic>
    <xdr:clientData/>
  </xdr:twoCellAnchor>
  <xdr:twoCellAnchor>
    <xdr:from>
      <xdr:col>1</xdr:col>
      <xdr:colOff>342900</xdr:colOff>
      <xdr:row>494</xdr:row>
      <xdr:rowOff>142875</xdr:rowOff>
    </xdr:from>
    <xdr:to>
      <xdr:col>1</xdr:col>
      <xdr:colOff>1990725</xdr:colOff>
      <xdr:row>494</xdr:row>
      <xdr:rowOff>2581275</xdr:rowOff>
    </xdr:to>
    <xdr:pic>
      <xdr:nvPicPr>
        <xdr:cNvPr id="338" name="4952/2.jpg">
          <a:extLst>
            <a:ext uri="{FF2B5EF4-FFF2-40B4-BE49-F238E27FC236}">
              <a16:creationId xmlns:a16="http://schemas.microsoft.com/office/drawing/2014/main" xmlns="" id="{7DF81B99-72F4-4074-8469-015231B6AC1C}"/>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787650" y="720855175"/>
          <a:ext cx="1647825" cy="2438400"/>
        </a:xfrm>
        <a:prstGeom prst="rect">
          <a:avLst/>
        </a:prstGeom>
      </xdr:spPr>
    </xdr:pic>
    <xdr:clientData/>
  </xdr:twoCellAnchor>
  <xdr:twoCellAnchor>
    <xdr:from>
      <xdr:col>0</xdr:col>
      <xdr:colOff>447675</xdr:colOff>
      <xdr:row>496</xdr:row>
      <xdr:rowOff>142875</xdr:rowOff>
    </xdr:from>
    <xdr:to>
      <xdr:col>0</xdr:col>
      <xdr:colOff>1885950</xdr:colOff>
      <xdr:row>496</xdr:row>
      <xdr:rowOff>2581275</xdr:rowOff>
    </xdr:to>
    <xdr:pic>
      <xdr:nvPicPr>
        <xdr:cNvPr id="339" name="4971/1.jpg">
          <a:extLst>
            <a:ext uri="{FF2B5EF4-FFF2-40B4-BE49-F238E27FC236}">
              <a16:creationId xmlns:a16="http://schemas.microsoft.com/office/drawing/2014/main" xmlns="" id="{0FE1D1C5-EEEF-459F-8A3A-CE0F2DC8A0CB}"/>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447675" y="723953975"/>
          <a:ext cx="1438275" cy="2438400"/>
        </a:xfrm>
        <a:prstGeom prst="rect">
          <a:avLst/>
        </a:prstGeom>
      </xdr:spPr>
    </xdr:pic>
    <xdr:clientData/>
  </xdr:twoCellAnchor>
  <xdr:twoCellAnchor>
    <xdr:from>
      <xdr:col>0</xdr:col>
      <xdr:colOff>495300</xdr:colOff>
      <xdr:row>500</xdr:row>
      <xdr:rowOff>142875</xdr:rowOff>
    </xdr:from>
    <xdr:to>
      <xdr:col>0</xdr:col>
      <xdr:colOff>1838325</xdr:colOff>
      <xdr:row>500</xdr:row>
      <xdr:rowOff>2581275</xdr:rowOff>
    </xdr:to>
    <xdr:pic>
      <xdr:nvPicPr>
        <xdr:cNvPr id="340" name="5011/1.jpg">
          <a:extLst>
            <a:ext uri="{FF2B5EF4-FFF2-40B4-BE49-F238E27FC236}">
              <a16:creationId xmlns:a16="http://schemas.microsoft.com/office/drawing/2014/main" xmlns="" id="{EB4A7618-E5CB-469A-A1E7-EC670DD2493F}"/>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495300" y="729967425"/>
          <a:ext cx="1343025" cy="2438400"/>
        </a:xfrm>
        <a:prstGeom prst="rect">
          <a:avLst/>
        </a:prstGeom>
      </xdr:spPr>
    </xdr:pic>
    <xdr:clientData/>
  </xdr:twoCellAnchor>
  <xdr:twoCellAnchor>
    <xdr:from>
      <xdr:col>0</xdr:col>
      <xdr:colOff>533400</xdr:colOff>
      <xdr:row>502</xdr:row>
      <xdr:rowOff>142875</xdr:rowOff>
    </xdr:from>
    <xdr:to>
      <xdr:col>0</xdr:col>
      <xdr:colOff>1800225</xdr:colOff>
      <xdr:row>502</xdr:row>
      <xdr:rowOff>2581275</xdr:rowOff>
    </xdr:to>
    <xdr:pic>
      <xdr:nvPicPr>
        <xdr:cNvPr id="341" name="5031/1.jpg">
          <a:extLst>
            <a:ext uri="{FF2B5EF4-FFF2-40B4-BE49-F238E27FC236}">
              <a16:creationId xmlns:a16="http://schemas.microsoft.com/office/drawing/2014/main" xmlns="" id="{0CBDA28D-0F3E-492D-AFBF-49EA70BB6F37}"/>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533400" y="732882075"/>
          <a:ext cx="1266825" cy="2438400"/>
        </a:xfrm>
        <a:prstGeom prst="rect">
          <a:avLst/>
        </a:prstGeom>
      </xdr:spPr>
    </xdr:pic>
    <xdr:clientData/>
  </xdr:twoCellAnchor>
  <xdr:twoCellAnchor>
    <xdr:from>
      <xdr:col>0</xdr:col>
      <xdr:colOff>609600</xdr:colOff>
      <xdr:row>506</xdr:row>
      <xdr:rowOff>142875</xdr:rowOff>
    </xdr:from>
    <xdr:to>
      <xdr:col>0</xdr:col>
      <xdr:colOff>1714500</xdr:colOff>
      <xdr:row>506</xdr:row>
      <xdr:rowOff>2581275</xdr:rowOff>
    </xdr:to>
    <xdr:pic>
      <xdr:nvPicPr>
        <xdr:cNvPr id="342" name="5071/1.jpg">
          <a:extLst>
            <a:ext uri="{FF2B5EF4-FFF2-40B4-BE49-F238E27FC236}">
              <a16:creationId xmlns:a16="http://schemas.microsoft.com/office/drawing/2014/main" xmlns="" id="{1E1C7184-9F86-4F81-B60D-F7D2CAF6E44E}"/>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609600" y="738711375"/>
          <a:ext cx="1104900" cy="2438400"/>
        </a:xfrm>
        <a:prstGeom prst="rect">
          <a:avLst/>
        </a:prstGeom>
      </xdr:spPr>
    </xdr:pic>
    <xdr:clientData/>
  </xdr:twoCellAnchor>
  <xdr:twoCellAnchor>
    <xdr:from>
      <xdr:col>1</xdr:col>
      <xdr:colOff>352425</xdr:colOff>
      <xdr:row>506</xdr:row>
      <xdr:rowOff>142875</xdr:rowOff>
    </xdr:from>
    <xdr:to>
      <xdr:col>1</xdr:col>
      <xdr:colOff>1971675</xdr:colOff>
      <xdr:row>506</xdr:row>
      <xdr:rowOff>2581275</xdr:rowOff>
    </xdr:to>
    <xdr:pic>
      <xdr:nvPicPr>
        <xdr:cNvPr id="343" name="5072/2.jpg">
          <a:extLst>
            <a:ext uri="{FF2B5EF4-FFF2-40B4-BE49-F238E27FC236}">
              <a16:creationId xmlns:a16="http://schemas.microsoft.com/office/drawing/2014/main" xmlns="" id="{C8DEDB1B-C528-4165-9787-A01CA8B1BF55}"/>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797175" y="738711375"/>
          <a:ext cx="1619250" cy="2438400"/>
        </a:xfrm>
        <a:prstGeom prst="rect">
          <a:avLst/>
        </a:prstGeom>
      </xdr:spPr>
    </xdr:pic>
    <xdr:clientData/>
  </xdr:twoCellAnchor>
  <xdr:twoCellAnchor>
    <xdr:from>
      <xdr:col>0</xdr:col>
      <xdr:colOff>514350</xdr:colOff>
      <xdr:row>508</xdr:row>
      <xdr:rowOff>142875</xdr:rowOff>
    </xdr:from>
    <xdr:to>
      <xdr:col>0</xdr:col>
      <xdr:colOff>1809750</xdr:colOff>
      <xdr:row>508</xdr:row>
      <xdr:rowOff>2581275</xdr:rowOff>
    </xdr:to>
    <xdr:pic>
      <xdr:nvPicPr>
        <xdr:cNvPr id="344" name="5091/1.jpg">
          <a:extLst>
            <a:ext uri="{FF2B5EF4-FFF2-40B4-BE49-F238E27FC236}">
              <a16:creationId xmlns:a16="http://schemas.microsoft.com/office/drawing/2014/main" xmlns="" id="{34BA91BD-A627-43D7-967A-245646C77133}"/>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514350" y="741810175"/>
          <a:ext cx="1295400" cy="2438400"/>
        </a:xfrm>
        <a:prstGeom prst="rect">
          <a:avLst/>
        </a:prstGeom>
      </xdr:spPr>
    </xdr:pic>
    <xdr:clientData/>
  </xdr:twoCellAnchor>
  <xdr:twoCellAnchor>
    <xdr:from>
      <xdr:col>0</xdr:col>
      <xdr:colOff>771525</xdr:colOff>
      <xdr:row>510</xdr:row>
      <xdr:rowOff>142875</xdr:rowOff>
    </xdr:from>
    <xdr:to>
      <xdr:col>0</xdr:col>
      <xdr:colOff>1562100</xdr:colOff>
      <xdr:row>510</xdr:row>
      <xdr:rowOff>2581275</xdr:rowOff>
    </xdr:to>
    <xdr:pic>
      <xdr:nvPicPr>
        <xdr:cNvPr id="345" name="5111/1_NFC.jpg">
          <a:extLst>
            <a:ext uri="{FF2B5EF4-FFF2-40B4-BE49-F238E27FC236}">
              <a16:creationId xmlns:a16="http://schemas.microsoft.com/office/drawing/2014/main" xmlns="" id="{361B65AE-61E0-49FE-99A3-9872C0657EA6}"/>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771525" y="744908975"/>
          <a:ext cx="790575" cy="2438400"/>
        </a:xfrm>
        <a:prstGeom prst="rect">
          <a:avLst/>
        </a:prstGeom>
      </xdr:spPr>
    </xdr:pic>
    <xdr:clientData/>
  </xdr:twoCellAnchor>
  <xdr:twoCellAnchor>
    <xdr:from>
      <xdr:col>0</xdr:col>
      <xdr:colOff>209550</xdr:colOff>
      <xdr:row>512</xdr:row>
      <xdr:rowOff>304800</xdr:rowOff>
    </xdr:from>
    <xdr:to>
      <xdr:col>0</xdr:col>
      <xdr:colOff>2114550</xdr:colOff>
      <xdr:row>512</xdr:row>
      <xdr:rowOff>2409825</xdr:rowOff>
    </xdr:to>
    <xdr:pic>
      <xdr:nvPicPr>
        <xdr:cNvPr id="346" name="5131/1_NFC.jpg">
          <a:extLst>
            <a:ext uri="{FF2B5EF4-FFF2-40B4-BE49-F238E27FC236}">
              <a16:creationId xmlns:a16="http://schemas.microsoft.com/office/drawing/2014/main" xmlns="" id="{105F234C-9E8A-432B-A1F2-FD4BC2D89AF1}"/>
            </a:ext>
          </a:extLst>
        </xdr:cNvPr>
        <xdr:cNvPicPr>
          <a:picLocks noChangeAspect="1"/>
        </xdr:cNvPicPr>
      </xdr:nvPicPr>
      <xdr:blipFill>
        <a:blip xmlns:r="http://schemas.openxmlformats.org/officeDocument/2006/relationships" r:embed="rId316" cstate="print"/>
        <a:stretch>
          <a:fillRect/>
        </a:stretch>
      </xdr:blipFill>
      <xdr:spPr>
        <a:xfrm>
          <a:off x="209550" y="748169700"/>
          <a:ext cx="1905000" cy="2105025"/>
        </a:xfrm>
        <a:prstGeom prst="rect">
          <a:avLst/>
        </a:prstGeom>
      </xdr:spPr>
    </xdr:pic>
    <xdr:clientData/>
  </xdr:twoCellAnchor>
  <xdr:twoCellAnchor>
    <xdr:from>
      <xdr:col>0</xdr:col>
      <xdr:colOff>209550</xdr:colOff>
      <xdr:row>514</xdr:row>
      <xdr:rowOff>171450</xdr:rowOff>
    </xdr:from>
    <xdr:to>
      <xdr:col>0</xdr:col>
      <xdr:colOff>2114550</xdr:colOff>
      <xdr:row>514</xdr:row>
      <xdr:rowOff>2543175</xdr:rowOff>
    </xdr:to>
    <xdr:pic>
      <xdr:nvPicPr>
        <xdr:cNvPr id="347" name="5151/1.jpg">
          <a:extLst>
            <a:ext uri="{FF2B5EF4-FFF2-40B4-BE49-F238E27FC236}">
              <a16:creationId xmlns:a16="http://schemas.microsoft.com/office/drawing/2014/main" xmlns="" id="{D0B5D445-9E43-4F00-A173-E68C7245E4D7}"/>
            </a:ext>
          </a:extLst>
        </xdr:cNvPr>
        <xdr:cNvPicPr>
          <a:picLocks noChangeAspect="1"/>
        </xdr:cNvPicPr>
      </xdr:nvPicPr>
      <xdr:blipFill>
        <a:blip xmlns:r="http://schemas.openxmlformats.org/officeDocument/2006/relationships" r:embed="rId317" cstate="print"/>
        <a:stretch>
          <a:fillRect/>
        </a:stretch>
      </xdr:blipFill>
      <xdr:spPr>
        <a:xfrm>
          <a:off x="209550" y="751135150"/>
          <a:ext cx="1905000" cy="2371725"/>
        </a:xfrm>
        <a:prstGeom prst="rect">
          <a:avLst/>
        </a:prstGeom>
      </xdr:spPr>
    </xdr:pic>
    <xdr:clientData/>
  </xdr:twoCellAnchor>
  <xdr:twoCellAnchor>
    <xdr:from>
      <xdr:col>0</xdr:col>
      <xdr:colOff>209550</xdr:colOff>
      <xdr:row>516</xdr:row>
      <xdr:rowOff>171450</xdr:rowOff>
    </xdr:from>
    <xdr:to>
      <xdr:col>0</xdr:col>
      <xdr:colOff>2114550</xdr:colOff>
      <xdr:row>516</xdr:row>
      <xdr:rowOff>2543175</xdr:rowOff>
    </xdr:to>
    <xdr:pic>
      <xdr:nvPicPr>
        <xdr:cNvPr id="348" name="5171/1_NFC.jpg">
          <a:extLst>
            <a:ext uri="{FF2B5EF4-FFF2-40B4-BE49-F238E27FC236}">
              <a16:creationId xmlns:a16="http://schemas.microsoft.com/office/drawing/2014/main" xmlns="" id="{3C78268E-8494-4279-8C35-EAC1C7E84E22}"/>
            </a:ext>
          </a:extLst>
        </xdr:cNvPr>
        <xdr:cNvPicPr>
          <a:picLocks noChangeAspect="1"/>
        </xdr:cNvPicPr>
      </xdr:nvPicPr>
      <xdr:blipFill>
        <a:blip xmlns:r="http://schemas.openxmlformats.org/officeDocument/2006/relationships" r:embed="rId317" cstate="print"/>
        <a:stretch>
          <a:fillRect/>
        </a:stretch>
      </xdr:blipFill>
      <xdr:spPr>
        <a:xfrm>
          <a:off x="209550" y="754049800"/>
          <a:ext cx="1905000" cy="2371725"/>
        </a:xfrm>
        <a:prstGeom prst="rect">
          <a:avLst/>
        </a:prstGeom>
      </xdr:spPr>
    </xdr:pic>
    <xdr:clientData/>
  </xdr:twoCellAnchor>
  <xdr:twoCellAnchor>
    <xdr:from>
      <xdr:col>0</xdr:col>
      <xdr:colOff>390525</xdr:colOff>
      <xdr:row>518</xdr:row>
      <xdr:rowOff>628650</xdr:rowOff>
    </xdr:from>
    <xdr:to>
      <xdr:col>0</xdr:col>
      <xdr:colOff>1933575</xdr:colOff>
      <xdr:row>518</xdr:row>
      <xdr:rowOff>2095500</xdr:rowOff>
    </xdr:to>
    <xdr:pic>
      <xdr:nvPicPr>
        <xdr:cNvPr id="349" name="5191/1_NFC.jpg">
          <a:extLst>
            <a:ext uri="{FF2B5EF4-FFF2-40B4-BE49-F238E27FC236}">
              <a16:creationId xmlns:a16="http://schemas.microsoft.com/office/drawing/2014/main" xmlns="" id="{7B30C26C-80AE-4D24-964C-B8C8A1B56371}"/>
            </a:ext>
          </a:extLst>
        </xdr:cNvPr>
        <xdr:cNvPicPr>
          <a:picLocks noChangeAspect="1"/>
        </xdr:cNvPicPr>
      </xdr:nvPicPr>
      <xdr:blipFill>
        <a:blip xmlns:r="http://schemas.openxmlformats.org/officeDocument/2006/relationships" r:embed="rId318" cstate="print"/>
        <a:stretch>
          <a:fillRect/>
        </a:stretch>
      </xdr:blipFill>
      <xdr:spPr>
        <a:xfrm>
          <a:off x="390525" y="757421650"/>
          <a:ext cx="1543050" cy="1466850"/>
        </a:xfrm>
        <a:prstGeom prst="rect">
          <a:avLst/>
        </a:prstGeom>
      </xdr:spPr>
    </xdr:pic>
    <xdr:clientData/>
  </xdr:twoCellAnchor>
  <xdr:twoCellAnchor>
    <xdr:from>
      <xdr:col>0</xdr:col>
      <xdr:colOff>390525</xdr:colOff>
      <xdr:row>520</xdr:row>
      <xdr:rowOff>628650</xdr:rowOff>
    </xdr:from>
    <xdr:to>
      <xdr:col>0</xdr:col>
      <xdr:colOff>1933575</xdr:colOff>
      <xdr:row>520</xdr:row>
      <xdr:rowOff>2095500</xdr:rowOff>
    </xdr:to>
    <xdr:pic>
      <xdr:nvPicPr>
        <xdr:cNvPr id="350" name="5211/1_NFC.jpg">
          <a:extLst>
            <a:ext uri="{FF2B5EF4-FFF2-40B4-BE49-F238E27FC236}">
              <a16:creationId xmlns:a16="http://schemas.microsoft.com/office/drawing/2014/main" xmlns="" id="{09939A91-9BA1-4B1E-9556-18AB2BCC16FE}"/>
            </a:ext>
          </a:extLst>
        </xdr:cNvPr>
        <xdr:cNvPicPr>
          <a:picLocks noChangeAspect="1"/>
        </xdr:cNvPicPr>
      </xdr:nvPicPr>
      <xdr:blipFill>
        <a:blip xmlns:r="http://schemas.openxmlformats.org/officeDocument/2006/relationships" r:embed="rId318" cstate="print"/>
        <a:stretch>
          <a:fillRect/>
        </a:stretch>
      </xdr:blipFill>
      <xdr:spPr>
        <a:xfrm>
          <a:off x="390525" y="760336300"/>
          <a:ext cx="1543050" cy="1466850"/>
        </a:xfrm>
        <a:prstGeom prst="rect">
          <a:avLst/>
        </a:prstGeom>
      </xdr:spPr>
    </xdr:pic>
    <xdr:clientData/>
  </xdr:twoCellAnchor>
  <xdr:twoCellAnchor>
    <xdr:from>
      <xdr:col>0</xdr:col>
      <xdr:colOff>209550</xdr:colOff>
      <xdr:row>524</xdr:row>
      <xdr:rowOff>219075</xdr:rowOff>
    </xdr:from>
    <xdr:to>
      <xdr:col>0</xdr:col>
      <xdr:colOff>2114550</xdr:colOff>
      <xdr:row>524</xdr:row>
      <xdr:rowOff>2505075</xdr:rowOff>
    </xdr:to>
    <xdr:pic>
      <xdr:nvPicPr>
        <xdr:cNvPr id="351" name="5251/2_NFC.jpg">
          <a:extLst>
            <a:ext uri="{FF2B5EF4-FFF2-40B4-BE49-F238E27FC236}">
              <a16:creationId xmlns:a16="http://schemas.microsoft.com/office/drawing/2014/main" xmlns="" id="{2258A8A8-5AE7-40FD-9623-542ADECAA4A2}"/>
            </a:ext>
          </a:extLst>
        </xdr:cNvPr>
        <xdr:cNvPicPr>
          <a:picLocks noChangeAspect="1"/>
        </xdr:cNvPicPr>
      </xdr:nvPicPr>
      <xdr:blipFill>
        <a:blip xmlns:r="http://schemas.openxmlformats.org/officeDocument/2006/relationships" r:embed="rId319" cstate="print"/>
        <a:stretch>
          <a:fillRect/>
        </a:stretch>
      </xdr:blipFill>
      <xdr:spPr>
        <a:xfrm>
          <a:off x="209550" y="765756025"/>
          <a:ext cx="1905000" cy="2286000"/>
        </a:xfrm>
        <a:prstGeom prst="rect">
          <a:avLst/>
        </a:prstGeom>
      </xdr:spPr>
    </xdr:pic>
    <xdr:clientData/>
  </xdr:twoCellAnchor>
  <xdr:twoCellAnchor>
    <xdr:from>
      <xdr:col>0</xdr:col>
      <xdr:colOff>209550</xdr:colOff>
      <xdr:row>526</xdr:row>
      <xdr:rowOff>333375</xdr:rowOff>
    </xdr:from>
    <xdr:to>
      <xdr:col>0</xdr:col>
      <xdr:colOff>2114550</xdr:colOff>
      <xdr:row>526</xdr:row>
      <xdr:rowOff>2390775</xdr:rowOff>
    </xdr:to>
    <xdr:pic>
      <xdr:nvPicPr>
        <xdr:cNvPr id="352" name="5271/1.jpg">
          <a:extLst>
            <a:ext uri="{FF2B5EF4-FFF2-40B4-BE49-F238E27FC236}">
              <a16:creationId xmlns:a16="http://schemas.microsoft.com/office/drawing/2014/main" xmlns="" id="{C54AD30F-599E-4EE2-9AA1-7090293EAE91}"/>
            </a:ext>
          </a:extLst>
        </xdr:cNvPr>
        <xdr:cNvPicPr>
          <a:picLocks noChangeAspect="1"/>
        </xdr:cNvPicPr>
      </xdr:nvPicPr>
      <xdr:blipFill>
        <a:blip xmlns:r="http://schemas.openxmlformats.org/officeDocument/2006/relationships" r:embed="rId320" cstate="print"/>
        <a:stretch>
          <a:fillRect/>
        </a:stretch>
      </xdr:blipFill>
      <xdr:spPr>
        <a:xfrm>
          <a:off x="209550" y="768784975"/>
          <a:ext cx="1905000" cy="2057400"/>
        </a:xfrm>
        <a:prstGeom prst="rect">
          <a:avLst/>
        </a:prstGeom>
      </xdr:spPr>
    </xdr:pic>
    <xdr:clientData/>
  </xdr:twoCellAnchor>
  <xdr:twoCellAnchor>
    <xdr:from>
      <xdr:col>1</xdr:col>
      <xdr:colOff>285750</xdr:colOff>
      <xdr:row>526</xdr:row>
      <xdr:rowOff>142875</xdr:rowOff>
    </xdr:from>
    <xdr:to>
      <xdr:col>1</xdr:col>
      <xdr:colOff>2038350</xdr:colOff>
      <xdr:row>526</xdr:row>
      <xdr:rowOff>2581275</xdr:rowOff>
    </xdr:to>
    <xdr:pic>
      <xdr:nvPicPr>
        <xdr:cNvPr id="353" name="5272/2.jpg">
          <a:extLst>
            <a:ext uri="{FF2B5EF4-FFF2-40B4-BE49-F238E27FC236}">
              <a16:creationId xmlns:a16="http://schemas.microsoft.com/office/drawing/2014/main" xmlns="" id="{FFB6F47F-3001-43C3-8BFF-33C561023827}"/>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2730500" y="768594475"/>
          <a:ext cx="1752600" cy="2438400"/>
        </a:xfrm>
        <a:prstGeom prst="rect">
          <a:avLst/>
        </a:prstGeom>
      </xdr:spPr>
    </xdr:pic>
    <xdr:clientData/>
  </xdr:twoCellAnchor>
  <xdr:twoCellAnchor>
    <xdr:from>
      <xdr:col>0</xdr:col>
      <xdr:colOff>495300</xdr:colOff>
      <xdr:row>528</xdr:row>
      <xdr:rowOff>619125</xdr:rowOff>
    </xdr:from>
    <xdr:to>
      <xdr:col>0</xdr:col>
      <xdr:colOff>1838325</xdr:colOff>
      <xdr:row>528</xdr:row>
      <xdr:rowOff>2095500</xdr:rowOff>
    </xdr:to>
    <xdr:pic>
      <xdr:nvPicPr>
        <xdr:cNvPr id="354" name="5291/1_NFC.jpg">
          <a:extLst>
            <a:ext uri="{FF2B5EF4-FFF2-40B4-BE49-F238E27FC236}">
              <a16:creationId xmlns:a16="http://schemas.microsoft.com/office/drawing/2014/main" xmlns="" id="{68E7EA37-687D-4CF6-A7CA-513CDD669960}"/>
            </a:ext>
          </a:extLst>
        </xdr:cNvPr>
        <xdr:cNvPicPr>
          <a:picLocks noChangeAspect="1"/>
        </xdr:cNvPicPr>
      </xdr:nvPicPr>
      <xdr:blipFill>
        <a:blip xmlns:r="http://schemas.openxmlformats.org/officeDocument/2006/relationships" r:embed="rId322" cstate="print"/>
        <a:stretch>
          <a:fillRect/>
        </a:stretch>
      </xdr:blipFill>
      <xdr:spPr>
        <a:xfrm>
          <a:off x="495300" y="771985375"/>
          <a:ext cx="1343025" cy="1476375"/>
        </a:xfrm>
        <a:prstGeom prst="rect">
          <a:avLst/>
        </a:prstGeom>
      </xdr:spPr>
    </xdr:pic>
    <xdr:clientData/>
  </xdr:twoCellAnchor>
  <xdr:twoCellAnchor>
    <xdr:from>
      <xdr:col>0</xdr:col>
      <xdr:colOff>514350</xdr:colOff>
      <xdr:row>530</xdr:row>
      <xdr:rowOff>333375</xdr:rowOff>
    </xdr:from>
    <xdr:to>
      <xdr:col>0</xdr:col>
      <xdr:colOff>1809750</xdr:colOff>
      <xdr:row>530</xdr:row>
      <xdr:rowOff>2390775</xdr:rowOff>
    </xdr:to>
    <xdr:pic>
      <xdr:nvPicPr>
        <xdr:cNvPr id="355" name="5311/1.jpg">
          <a:extLst>
            <a:ext uri="{FF2B5EF4-FFF2-40B4-BE49-F238E27FC236}">
              <a16:creationId xmlns:a16="http://schemas.microsoft.com/office/drawing/2014/main" xmlns="" id="{9FC10C30-66E8-40CF-BF7F-D54B1B512EDF}"/>
            </a:ext>
          </a:extLst>
        </xdr:cNvPr>
        <xdr:cNvPicPr>
          <a:picLocks noChangeAspect="1"/>
        </xdr:cNvPicPr>
      </xdr:nvPicPr>
      <xdr:blipFill>
        <a:blip xmlns:r="http://schemas.openxmlformats.org/officeDocument/2006/relationships" r:embed="rId323" cstate="print"/>
        <a:stretch>
          <a:fillRect/>
        </a:stretch>
      </xdr:blipFill>
      <xdr:spPr>
        <a:xfrm>
          <a:off x="514350" y="774614275"/>
          <a:ext cx="1295400" cy="2057400"/>
        </a:xfrm>
        <a:prstGeom prst="rect">
          <a:avLst/>
        </a:prstGeom>
      </xdr:spPr>
    </xdr:pic>
    <xdr:clientData/>
  </xdr:twoCellAnchor>
  <xdr:twoCellAnchor>
    <xdr:from>
      <xdr:col>0</xdr:col>
      <xdr:colOff>723900</xdr:colOff>
      <xdr:row>532</xdr:row>
      <xdr:rowOff>409575</xdr:rowOff>
    </xdr:from>
    <xdr:to>
      <xdr:col>0</xdr:col>
      <xdr:colOff>1609725</xdr:colOff>
      <xdr:row>532</xdr:row>
      <xdr:rowOff>2305050</xdr:rowOff>
    </xdr:to>
    <xdr:pic>
      <xdr:nvPicPr>
        <xdr:cNvPr id="356" name="5331/1.jpg">
          <a:extLst>
            <a:ext uri="{FF2B5EF4-FFF2-40B4-BE49-F238E27FC236}">
              <a16:creationId xmlns:a16="http://schemas.microsoft.com/office/drawing/2014/main" xmlns="" id="{E597F9AC-7E4B-4111-89DB-22936430463F}"/>
            </a:ext>
          </a:extLst>
        </xdr:cNvPr>
        <xdr:cNvPicPr>
          <a:picLocks noChangeAspect="1"/>
        </xdr:cNvPicPr>
      </xdr:nvPicPr>
      <xdr:blipFill>
        <a:blip xmlns:r="http://schemas.openxmlformats.org/officeDocument/2006/relationships" r:embed="rId324" cstate="print"/>
        <a:stretch>
          <a:fillRect/>
        </a:stretch>
      </xdr:blipFill>
      <xdr:spPr>
        <a:xfrm>
          <a:off x="723900" y="777605125"/>
          <a:ext cx="885825" cy="1895475"/>
        </a:xfrm>
        <a:prstGeom prst="rect">
          <a:avLst/>
        </a:prstGeom>
      </xdr:spPr>
    </xdr:pic>
    <xdr:clientData/>
  </xdr:twoCellAnchor>
  <xdr:twoCellAnchor>
    <xdr:from>
      <xdr:col>0</xdr:col>
      <xdr:colOff>571500</xdr:colOff>
      <xdr:row>534</xdr:row>
      <xdr:rowOff>361950</xdr:rowOff>
    </xdr:from>
    <xdr:to>
      <xdr:col>0</xdr:col>
      <xdr:colOff>1762125</xdr:colOff>
      <xdr:row>534</xdr:row>
      <xdr:rowOff>2362200</xdr:rowOff>
    </xdr:to>
    <xdr:pic>
      <xdr:nvPicPr>
        <xdr:cNvPr id="357" name="5351/1.jpg">
          <a:extLst>
            <a:ext uri="{FF2B5EF4-FFF2-40B4-BE49-F238E27FC236}">
              <a16:creationId xmlns:a16="http://schemas.microsoft.com/office/drawing/2014/main" xmlns="" id="{174B291D-C8F6-4A94-8035-94280729A38F}"/>
            </a:ext>
          </a:extLst>
        </xdr:cNvPr>
        <xdr:cNvPicPr>
          <a:picLocks noChangeAspect="1"/>
        </xdr:cNvPicPr>
      </xdr:nvPicPr>
      <xdr:blipFill>
        <a:blip xmlns:r="http://schemas.openxmlformats.org/officeDocument/2006/relationships" r:embed="rId325" cstate="print"/>
        <a:stretch>
          <a:fillRect/>
        </a:stretch>
      </xdr:blipFill>
      <xdr:spPr>
        <a:xfrm>
          <a:off x="571500" y="780472150"/>
          <a:ext cx="1190625" cy="2000250"/>
        </a:xfrm>
        <a:prstGeom prst="rect">
          <a:avLst/>
        </a:prstGeom>
      </xdr:spPr>
    </xdr:pic>
    <xdr:clientData/>
  </xdr:twoCellAnchor>
  <xdr:twoCellAnchor>
    <xdr:from>
      <xdr:col>0</xdr:col>
      <xdr:colOff>552450</xdr:colOff>
      <xdr:row>536</xdr:row>
      <xdr:rowOff>419100</xdr:rowOff>
    </xdr:from>
    <xdr:to>
      <xdr:col>0</xdr:col>
      <xdr:colOff>1771650</xdr:colOff>
      <xdr:row>536</xdr:row>
      <xdr:rowOff>2305050</xdr:rowOff>
    </xdr:to>
    <xdr:pic>
      <xdr:nvPicPr>
        <xdr:cNvPr id="358" name="5371/1.jpg">
          <a:extLst>
            <a:ext uri="{FF2B5EF4-FFF2-40B4-BE49-F238E27FC236}">
              <a16:creationId xmlns:a16="http://schemas.microsoft.com/office/drawing/2014/main" xmlns="" id="{FFFA7533-6E28-445A-903C-485B274E9C95}"/>
            </a:ext>
          </a:extLst>
        </xdr:cNvPr>
        <xdr:cNvPicPr>
          <a:picLocks noChangeAspect="1"/>
        </xdr:cNvPicPr>
      </xdr:nvPicPr>
      <xdr:blipFill>
        <a:blip xmlns:r="http://schemas.openxmlformats.org/officeDocument/2006/relationships" r:embed="rId326" cstate="print"/>
        <a:stretch>
          <a:fillRect/>
        </a:stretch>
      </xdr:blipFill>
      <xdr:spPr>
        <a:xfrm>
          <a:off x="552450" y="783443950"/>
          <a:ext cx="1219200" cy="1885950"/>
        </a:xfrm>
        <a:prstGeom prst="rect">
          <a:avLst/>
        </a:prstGeom>
      </xdr:spPr>
    </xdr:pic>
    <xdr:clientData/>
  </xdr:twoCellAnchor>
  <xdr:twoCellAnchor>
    <xdr:from>
      <xdr:col>0</xdr:col>
      <xdr:colOff>238125</xdr:colOff>
      <xdr:row>538</xdr:row>
      <xdr:rowOff>771525</xdr:rowOff>
    </xdr:from>
    <xdr:to>
      <xdr:col>0</xdr:col>
      <xdr:colOff>2085975</xdr:colOff>
      <xdr:row>538</xdr:row>
      <xdr:rowOff>1943100</xdr:rowOff>
    </xdr:to>
    <xdr:pic>
      <xdr:nvPicPr>
        <xdr:cNvPr id="359" name="5391/1.jpg">
          <a:extLst>
            <a:ext uri="{FF2B5EF4-FFF2-40B4-BE49-F238E27FC236}">
              <a16:creationId xmlns:a16="http://schemas.microsoft.com/office/drawing/2014/main" xmlns="" id="{451AAC24-F3E2-4CCF-AD41-D7ABC44466D3}"/>
            </a:ext>
          </a:extLst>
        </xdr:cNvPr>
        <xdr:cNvPicPr>
          <a:picLocks noChangeAspect="1"/>
        </xdr:cNvPicPr>
      </xdr:nvPicPr>
      <xdr:blipFill>
        <a:blip xmlns:r="http://schemas.openxmlformats.org/officeDocument/2006/relationships" r:embed="rId327" cstate="print"/>
        <a:stretch>
          <a:fillRect/>
        </a:stretch>
      </xdr:blipFill>
      <xdr:spPr>
        <a:xfrm>
          <a:off x="238125" y="786711025"/>
          <a:ext cx="1847850" cy="1171575"/>
        </a:xfrm>
        <a:prstGeom prst="rect">
          <a:avLst/>
        </a:prstGeom>
      </xdr:spPr>
    </xdr:pic>
    <xdr:clientData/>
  </xdr:twoCellAnchor>
  <xdr:twoCellAnchor>
    <xdr:from>
      <xdr:col>0</xdr:col>
      <xdr:colOff>209550</xdr:colOff>
      <xdr:row>540</xdr:row>
      <xdr:rowOff>885825</xdr:rowOff>
    </xdr:from>
    <xdr:to>
      <xdr:col>0</xdr:col>
      <xdr:colOff>2114550</xdr:colOff>
      <xdr:row>540</xdr:row>
      <xdr:rowOff>1838325</xdr:rowOff>
    </xdr:to>
    <xdr:pic>
      <xdr:nvPicPr>
        <xdr:cNvPr id="360" name="5411/1.jpg">
          <a:extLst>
            <a:ext uri="{FF2B5EF4-FFF2-40B4-BE49-F238E27FC236}">
              <a16:creationId xmlns:a16="http://schemas.microsoft.com/office/drawing/2014/main" xmlns="" id="{09D8F0CE-A351-4A93-A068-9539F96EA2E4}"/>
            </a:ext>
          </a:extLst>
        </xdr:cNvPr>
        <xdr:cNvPicPr>
          <a:picLocks noChangeAspect="1"/>
        </xdr:cNvPicPr>
      </xdr:nvPicPr>
      <xdr:blipFill>
        <a:blip xmlns:r="http://schemas.openxmlformats.org/officeDocument/2006/relationships" r:embed="rId328" cstate="print"/>
        <a:stretch>
          <a:fillRect/>
        </a:stretch>
      </xdr:blipFill>
      <xdr:spPr>
        <a:xfrm>
          <a:off x="209550" y="789739975"/>
          <a:ext cx="1905000" cy="952500"/>
        </a:xfrm>
        <a:prstGeom prst="rect">
          <a:avLst/>
        </a:prstGeom>
      </xdr:spPr>
    </xdr:pic>
    <xdr:clientData/>
  </xdr:twoCellAnchor>
  <xdr:twoCellAnchor>
    <xdr:from>
      <xdr:col>0</xdr:col>
      <xdr:colOff>390525</xdr:colOff>
      <xdr:row>542</xdr:row>
      <xdr:rowOff>533400</xdr:rowOff>
    </xdr:from>
    <xdr:to>
      <xdr:col>0</xdr:col>
      <xdr:colOff>1933575</xdr:colOff>
      <xdr:row>542</xdr:row>
      <xdr:rowOff>2190750</xdr:rowOff>
    </xdr:to>
    <xdr:pic>
      <xdr:nvPicPr>
        <xdr:cNvPr id="361" name="5431/1.jpg">
          <a:extLst>
            <a:ext uri="{FF2B5EF4-FFF2-40B4-BE49-F238E27FC236}">
              <a16:creationId xmlns:a16="http://schemas.microsoft.com/office/drawing/2014/main" xmlns="" id="{35A31C04-A4F4-4FF6-90A4-C8D1C1DDFE50}"/>
            </a:ext>
          </a:extLst>
        </xdr:cNvPr>
        <xdr:cNvPicPr>
          <a:picLocks noChangeAspect="1"/>
        </xdr:cNvPicPr>
      </xdr:nvPicPr>
      <xdr:blipFill>
        <a:blip xmlns:r="http://schemas.openxmlformats.org/officeDocument/2006/relationships" r:embed="rId329" cstate="print"/>
        <a:stretch>
          <a:fillRect/>
        </a:stretch>
      </xdr:blipFill>
      <xdr:spPr>
        <a:xfrm>
          <a:off x="390525" y="792302200"/>
          <a:ext cx="1543050" cy="1657350"/>
        </a:xfrm>
        <a:prstGeom prst="rect">
          <a:avLst/>
        </a:prstGeom>
      </xdr:spPr>
    </xdr:pic>
    <xdr:clientData/>
  </xdr:twoCellAnchor>
  <xdr:twoCellAnchor>
    <xdr:from>
      <xdr:col>0</xdr:col>
      <xdr:colOff>209550</xdr:colOff>
      <xdr:row>544</xdr:row>
      <xdr:rowOff>419100</xdr:rowOff>
    </xdr:from>
    <xdr:to>
      <xdr:col>0</xdr:col>
      <xdr:colOff>2114550</xdr:colOff>
      <xdr:row>544</xdr:row>
      <xdr:rowOff>2305050</xdr:rowOff>
    </xdr:to>
    <xdr:pic>
      <xdr:nvPicPr>
        <xdr:cNvPr id="362" name="5451/1_NFC.jpg">
          <a:extLst>
            <a:ext uri="{FF2B5EF4-FFF2-40B4-BE49-F238E27FC236}">
              <a16:creationId xmlns:a16="http://schemas.microsoft.com/office/drawing/2014/main" xmlns="" id="{020698A6-E685-4DC6-B46A-613838D2A544}"/>
            </a:ext>
          </a:extLst>
        </xdr:cNvPr>
        <xdr:cNvPicPr>
          <a:picLocks noChangeAspect="1"/>
        </xdr:cNvPicPr>
      </xdr:nvPicPr>
      <xdr:blipFill>
        <a:blip xmlns:r="http://schemas.openxmlformats.org/officeDocument/2006/relationships" r:embed="rId330" cstate="print"/>
        <a:stretch>
          <a:fillRect/>
        </a:stretch>
      </xdr:blipFill>
      <xdr:spPr>
        <a:xfrm>
          <a:off x="209550" y="795102550"/>
          <a:ext cx="1905000" cy="1885950"/>
        </a:xfrm>
        <a:prstGeom prst="rect">
          <a:avLst/>
        </a:prstGeom>
      </xdr:spPr>
    </xdr:pic>
    <xdr:clientData/>
  </xdr:twoCellAnchor>
  <xdr:twoCellAnchor>
    <xdr:from>
      <xdr:col>0</xdr:col>
      <xdr:colOff>361950</xdr:colOff>
      <xdr:row>548</xdr:row>
      <xdr:rowOff>495300</xdr:rowOff>
    </xdr:from>
    <xdr:to>
      <xdr:col>0</xdr:col>
      <xdr:colOff>1962150</xdr:colOff>
      <xdr:row>548</xdr:row>
      <xdr:rowOff>2228850</xdr:rowOff>
    </xdr:to>
    <xdr:pic>
      <xdr:nvPicPr>
        <xdr:cNvPr id="363" name="5491/1.jpg">
          <a:extLst>
            <a:ext uri="{FF2B5EF4-FFF2-40B4-BE49-F238E27FC236}">
              <a16:creationId xmlns:a16="http://schemas.microsoft.com/office/drawing/2014/main" xmlns="" id="{96D421F7-1E16-443E-9C77-C0567348EF7F}"/>
            </a:ext>
          </a:extLst>
        </xdr:cNvPr>
        <xdr:cNvPicPr>
          <a:picLocks noChangeAspect="1"/>
        </xdr:cNvPicPr>
      </xdr:nvPicPr>
      <xdr:blipFill>
        <a:blip xmlns:r="http://schemas.openxmlformats.org/officeDocument/2006/relationships" r:embed="rId331" cstate="print"/>
        <a:stretch>
          <a:fillRect/>
        </a:stretch>
      </xdr:blipFill>
      <xdr:spPr>
        <a:xfrm>
          <a:off x="361950" y="801008050"/>
          <a:ext cx="1600200" cy="1733550"/>
        </a:xfrm>
        <a:prstGeom prst="rect">
          <a:avLst/>
        </a:prstGeom>
      </xdr:spPr>
    </xdr:pic>
    <xdr:clientData/>
  </xdr:twoCellAnchor>
  <xdr:twoCellAnchor>
    <xdr:from>
      <xdr:col>0</xdr:col>
      <xdr:colOff>209550</xdr:colOff>
      <xdr:row>550</xdr:row>
      <xdr:rowOff>523875</xdr:rowOff>
    </xdr:from>
    <xdr:to>
      <xdr:col>0</xdr:col>
      <xdr:colOff>2114550</xdr:colOff>
      <xdr:row>550</xdr:row>
      <xdr:rowOff>2190750</xdr:rowOff>
    </xdr:to>
    <xdr:pic>
      <xdr:nvPicPr>
        <xdr:cNvPr id="364" name="5511/1.jpg">
          <a:extLst>
            <a:ext uri="{FF2B5EF4-FFF2-40B4-BE49-F238E27FC236}">
              <a16:creationId xmlns:a16="http://schemas.microsoft.com/office/drawing/2014/main" xmlns="" id="{FB02F061-F5FA-421C-A08C-5ECF237DB54D}"/>
            </a:ext>
          </a:extLst>
        </xdr:cNvPr>
        <xdr:cNvPicPr>
          <a:picLocks noChangeAspect="1"/>
        </xdr:cNvPicPr>
      </xdr:nvPicPr>
      <xdr:blipFill>
        <a:blip xmlns:r="http://schemas.openxmlformats.org/officeDocument/2006/relationships" r:embed="rId332" cstate="print"/>
        <a:stretch>
          <a:fillRect/>
        </a:stretch>
      </xdr:blipFill>
      <xdr:spPr>
        <a:xfrm>
          <a:off x="209550" y="803951275"/>
          <a:ext cx="1905000" cy="1666875"/>
        </a:xfrm>
        <a:prstGeom prst="rect">
          <a:avLst/>
        </a:prstGeom>
      </xdr:spPr>
    </xdr:pic>
    <xdr:clientData/>
  </xdr:twoCellAnchor>
  <xdr:twoCellAnchor>
    <xdr:from>
      <xdr:col>0</xdr:col>
      <xdr:colOff>209550</xdr:colOff>
      <xdr:row>552</xdr:row>
      <xdr:rowOff>514350</xdr:rowOff>
    </xdr:from>
    <xdr:to>
      <xdr:col>0</xdr:col>
      <xdr:colOff>2114550</xdr:colOff>
      <xdr:row>552</xdr:row>
      <xdr:rowOff>2200275</xdr:rowOff>
    </xdr:to>
    <xdr:pic>
      <xdr:nvPicPr>
        <xdr:cNvPr id="365" name="5531/1_NFC.jpg">
          <a:extLst>
            <a:ext uri="{FF2B5EF4-FFF2-40B4-BE49-F238E27FC236}">
              <a16:creationId xmlns:a16="http://schemas.microsoft.com/office/drawing/2014/main" xmlns="" id="{DCFA6784-8B77-4551-BBEC-691384ACB619}"/>
            </a:ext>
          </a:extLst>
        </xdr:cNvPr>
        <xdr:cNvPicPr>
          <a:picLocks noChangeAspect="1"/>
        </xdr:cNvPicPr>
      </xdr:nvPicPr>
      <xdr:blipFill>
        <a:blip xmlns:r="http://schemas.openxmlformats.org/officeDocument/2006/relationships" r:embed="rId333" cstate="print"/>
        <a:stretch>
          <a:fillRect/>
        </a:stretch>
      </xdr:blipFill>
      <xdr:spPr>
        <a:xfrm>
          <a:off x="209550" y="806856400"/>
          <a:ext cx="1905000" cy="1685925"/>
        </a:xfrm>
        <a:prstGeom prst="rect">
          <a:avLst/>
        </a:prstGeom>
      </xdr:spPr>
    </xdr:pic>
    <xdr:clientData/>
  </xdr:twoCellAnchor>
  <xdr:twoCellAnchor>
    <xdr:from>
      <xdr:col>0</xdr:col>
      <xdr:colOff>209550</xdr:colOff>
      <xdr:row>554</xdr:row>
      <xdr:rowOff>523875</xdr:rowOff>
    </xdr:from>
    <xdr:to>
      <xdr:col>0</xdr:col>
      <xdr:colOff>2114550</xdr:colOff>
      <xdr:row>554</xdr:row>
      <xdr:rowOff>2200275</xdr:rowOff>
    </xdr:to>
    <xdr:pic>
      <xdr:nvPicPr>
        <xdr:cNvPr id="366" name="5551/1_NFC.jpg">
          <a:extLst>
            <a:ext uri="{FF2B5EF4-FFF2-40B4-BE49-F238E27FC236}">
              <a16:creationId xmlns:a16="http://schemas.microsoft.com/office/drawing/2014/main" xmlns="" id="{055C7CD3-1F51-4DBE-866A-A148E2FBB47E}"/>
            </a:ext>
          </a:extLst>
        </xdr:cNvPr>
        <xdr:cNvPicPr>
          <a:picLocks noChangeAspect="1"/>
        </xdr:cNvPicPr>
      </xdr:nvPicPr>
      <xdr:blipFill>
        <a:blip xmlns:r="http://schemas.openxmlformats.org/officeDocument/2006/relationships" r:embed="rId334" cstate="print"/>
        <a:stretch>
          <a:fillRect/>
        </a:stretch>
      </xdr:blipFill>
      <xdr:spPr>
        <a:xfrm>
          <a:off x="209550" y="809780575"/>
          <a:ext cx="1905000" cy="1676400"/>
        </a:xfrm>
        <a:prstGeom prst="rect">
          <a:avLst/>
        </a:prstGeom>
      </xdr:spPr>
    </xdr:pic>
    <xdr:clientData/>
  </xdr:twoCellAnchor>
  <xdr:twoCellAnchor>
    <xdr:from>
      <xdr:col>0</xdr:col>
      <xdr:colOff>209550</xdr:colOff>
      <xdr:row>556</xdr:row>
      <xdr:rowOff>561975</xdr:rowOff>
    </xdr:from>
    <xdr:to>
      <xdr:col>0</xdr:col>
      <xdr:colOff>2114550</xdr:colOff>
      <xdr:row>556</xdr:row>
      <xdr:rowOff>2152650</xdr:rowOff>
    </xdr:to>
    <xdr:pic>
      <xdr:nvPicPr>
        <xdr:cNvPr id="367" name="5571/1_NFC.jpg">
          <a:extLst>
            <a:ext uri="{FF2B5EF4-FFF2-40B4-BE49-F238E27FC236}">
              <a16:creationId xmlns:a16="http://schemas.microsoft.com/office/drawing/2014/main" xmlns="" id="{F490129E-6106-4F9E-859D-892CBC6C18EB}"/>
            </a:ext>
          </a:extLst>
        </xdr:cNvPr>
        <xdr:cNvPicPr>
          <a:picLocks noChangeAspect="1"/>
        </xdr:cNvPicPr>
      </xdr:nvPicPr>
      <xdr:blipFill>
        <a:blip xmlns:r="http://schemas.openxmlformats.org/officeDocument/2006/relationships" r:embed="rId152" cstate="print"/>
        <a:stretch>
          <a:fillRect/>
        </a:stretch>
      </xdr:blipFill>
      <xdr:spPr>
        <a:xfrm>
          <a:off x="209550" y="812733325"/>
          <a:ext cx="1905000" cy="1590675"/>
        </a:xfrm>
        <a:prstGeom prst="rect">
          <a:avLst/>
        </a:prstGeom>
      </xdr:spPr>
    </xdr:pic>
    <xdr:clientData/>
  </xdr:twoCellAnchor>
  <xdr:twoCellAnchor>
    <xdr:from>
      <xdr:col>0</xdr:col>
      <xdr:colOff>209550</xdr:colOff>
      <xdr:row>558</xdr:row>
      <xdr:rowOff>485775</xdr:rowOff>
    </xdr:from>
    <xdr:to>
      <xdr:col>0</xdr:col>
      <xdr:colOff>2114550</xdr:colOff>
      <xdr:row>558</xdr:row>
      <xdr:rowOff>2238375</xdr:rowOff>
    </xdr:to>
    <xdr:pic>
      <xdr:nvPicPr>
        <xdr:cNvPr id="368" name="5591/1_NFC.jpg">
          <a:extLst>
            <a:ext uri="{FF2B5EF4-FFF2-40B4-BE49-F238E27FC236}">
              <a16:creationId xmlns:a16="http://schemas.microsoft.com/office/drawing/2014/main" xmlns="" id="{60A4A5B9-1E7E-45F1-8523-5B249E83D1E1}"/>
            </a:ext>
          </a:extLst>
        </xdr:cNvPr>
        <xdr:cNvPicPr>
          <a:picLocks noChangeAspect="1"/>
        </xdr:cNvPicPr>
      </xdr:nvPicPr>
      <xdr:blipFill>
        <a:blip xmlns:r="http://schemas.openxmlformats.org/officeDocument/2006/relationships" r:embed="rId335" cstate="print"/>
        <a:stretch>
          <a:fillRect/>
        </a:stretch>
      </xdr:blipFill>
      <xdr:spPr>
        <a:xfrm>
          <a:off x="209550" y="815571775"/>
          <a:ext cx="1905000" cy="1752600"/>
        </a:xfrm>
        <a:prstGeom prst="rect">
          <a:avLst/>
        </a:prstGeom>
      </xdr:spPr>
    </xdr:pic>
    <xdr:clientData/>
  </xdr:twoCellAnchor>
  <xdr:twoCellAnchor>
    <xdr:from>
      <xdr:col>1</xdr:col>
      <xdr:colOff>209550</xdr:colOff>
      <xdr:row>558</xdr:row>
      <xdr:rowOff>247650</xdr:rowOff>
    </xdr:from>
    <xdr:to>
      <xdr:col>1</xdr:col>
      <xdr:colOff>2114550</xdr:colOff>
      <xdr:row>558</xdr:row>
      <xdr:rowOff>2476500</xdr:rowOff>
    </xdr:to>
    <xdr:pic>
      <xdr:nvPicPr>
        <xdr:cNvPr id="369" name="5592/2.jpg">
          <a:extLst>
            <a:ext uri="{FF2B5EF4-FFF2-40B4-BE49-F238E27FC236}">
              <a16:creationId xmlns:a16="http://schemas.microsoft.com/office/drawing/2014/main" xmlns="" id="{77DE1184-0E2A-4940-A5C5-67065E8BB56E}"/>
            </a:ext>
          </a:extLst>
        </xdr:cNvPr>
        <xdr:cNvPicPr>
          <a:picLocks noChangeAspect="1"/>
        </xdr:cNvPicPr>
      </xdr:nvPicPr>
      <xdr:blipFill>
        <a:blip xmlns:r="http://schemas.openxmlformats.org/officeDocument/2006/relationships" r:embed="rId336" cstate="print"/>
        <a:stretch>
          <a:fillRect/>
        </a:stretch>
      </xdr:blipFill>
      <xdr:spPr>
        <a:xfrm>
          <a:off x="2654300" y="815333650"/>
          <a:ext cx="1905000" cy="2228850"/>
        </a:xfrm>
        <a:prstGeom prst="rect">
          <a:avLst/>
        </a:prstGeom>
      </xdr:spPr>
    </xdr:pic>
    <xdr:clientData/>
  </xdr:twoCellAnchor>
  <xdr:twoCellAnchor>
    <xdr:from>
      <xdr:col>0</xdr:col>
      <xdr:colOff>352425</xdr:colOff>
      <xdr:row>560</xdr:row>
      <xdr:rowOff>542925</xdr:rowOff>
    </xdr:from>
    <xdr:to>
      <xdr:col>0</xdr:col>
      <xdr:colOff>1981200</xdr:colOff>
      <xdr:row>560</xdr:row>
      <xdr:rowOff>2171700</xdr:rowOff>
    </xdr:to>
    <xdr:pic>
      <xdr:nvPicPr>
        <xdr:cNvPr id="370" name="5611/1_NFC.jpg">
          <a:extLst>
            <a:ext uri="{FF2B5EF4-FFF2-40B4-BE49-F238E27FC236}">
              <a16:creationId xmlns:a16="http://schemas.microsoft.com/office/drawing/2014/main" xmlns="" id="{BB9925CB-1C14-4CE0-807E-B2575D6DE2E2}"/>
            </a:ext>
          </a:extLst>
        </xdr:cNvPr>
        <xdr:cNvPicPr>
          <a:picLocks noChangeAspect="1"/>
        </xdr:cNvPicPr>
      </xdr:nvPicPr>
      <xdr:blipFill>
        <a:blip xmlns:r="http://schemas.openxmlformats.org/officeDocument/2006/relationships" r:embed="rId337" cstate="print"/>
        <a:stretch>
          <a:fillRect/>
        </a:stretch>
      </xdr:blipFill>
      <xdr:spPr>
        <a:xfrm>
          <a:off x="352425" y="818543575"/>
          <a:ext cx="1628775" cy="1628775"/>
        </a:xfrm>
        <a:prstGeom prst="rect">
          <a:avLst/>
        </a:prstGeom>
      </xdr:spPr>
    </xdr:pic>
    <xdr:clientData/>
  </xdr:twoCellAnchor>
  <xdr:twoCellAnchor>
    <xdr:from>
      <xdr:col>0</xdr:col>
      <xdr:colOff>209550</xdr:colOff>
      <xdr:row>562</xdr:row>
      <xdr:rowOff>485775</xdr:rowOff>
    </xdr:from>
    <xdr:to>
      <xdr:col>0</xdr:col>
      <xdr:colOff>2114550</xdr:colOff>
      <xdr:row>562</xdr:row>
      <xdr:rowOff>2238375</xdr:rowOff>
    </xdr:to>
    <xdr:pic>
      <xdr:nvPicPr>
        <xdr:cNvPr id="371" name="5631/1.jpg">
          <a:extLst>
            <a:ext uri="{FF2B5EF4-FFF2-40B4-BE49-F238E27FC236}">
              <a16:creationId xmlns:a16="http://schemas.microsoft.com/office/drawing/2014/main" xmlns="" id="{25A77033-02F7-4CEB-8FF1-B3E6B6F5357A}"/>
            </a:ext>
          </a:extLst>
        </xdr:cNvPr>
        <xdr:cNvPicPr>
          <a:picLocks noChangeAspect="1"/>
        </xdr:cNvPicPr>
      </xdr:nvPicPr>
      <xdr:blipFill>
        <a:blip xmlns:r="http://schemas.openxmlformats.org/officeDocument/2006/relationships" r:embed="rId335" cstate="print"/>
        <a:stretch>
          <a:fillRect/>
        </a:stretch>
      </xdr:blipFill>
      <xdr:spPr>
        <a:xfrm>
          <a:off x="209550" y="821401075"/>
          <a:ext cx="1905000" cy="1752600"/>
        </a:xfrm>
        <a:prstGeom prst="rect">
          <a:avLst/>
        </a:prstGeom>
      </xdr:spPr>
    </xdr:pic>
    <xdr:clientData/>
  </xdr:twoCellAnchor>
  <xdr:twoCellAnchor>
    <xdr:from>
      <xdr:col>1</xdr:col>
      <xdr:colOff>209550</xdr:colOff>
      <xdr:row>562</xdr:row>
      <xdr:rowOff>247650</xdr:rowOff>
    </xdr:from>
    <xdr:to>
      <xdr:col>1</xdr:col>
      <xdr:colOff>2114550</xdr:colOff>
      <xdr:row>562</xdr:row>
      <xdr:rowOff>2476500</xdr:rowOff>
    </xdr:to>
    <xdr:pic>
      <xdr:nvPicPr>
        <xdr:cNvPr id="372" name="5632/2.jpg">
          <a:extLst>
            <a:ext uri="{FF2B5EF4-FFF2-40B4-BE49-F238E27FC236}">
              <a16:creationId xmlns:a16="http://schemas.microsoft.com/office/drawing/2014/main" xmlns="" id="{5CFDB17B-C6E7-4B62-9436-2FAF086CFDE2}"/>
            </a:ext>
          </a:extLst>
        </xdr:cNvPr>
        <xdr:cNvPicPr>
          <a:picLocks noChangeAspect="1"/>
        </xdr:cNvPicPr>
      </xdr:nvPicPr>
      <xdr:blipFill>
        <a:blip xmlns:r="http://schemas.openxmlformats.org/officeDocument/2006/relationships" r:embed="rId336" cstate="print"/>
        <a:stretch>
          <a:fillRect/>
        </a:stretch>
      </xdr:blipFill>
      <xdr:spPr>
        <a:xfrm>
          <a:off x="2654300" y="821162950"/>
          <a:ext cx="1905000" cy="2228850"/>
        </a:xfrm>
        <a:prstGeom prst="rect">
          <a:avLst/>
        </a:prstGeom>
      </xdr:spPr>
    </xdr:pic>
    <xdr:clientData/>
  </xdr:twoCellAnchor>
  <xdr:twoCellAnchor>
    <xdr:from>
      <xdr:col>0</xdr:col>
      <xdr:colOff>209550</xdr:colOff>
      <xdr:row>564</xdr:row>
      <xdr:rowOff>457200</xdr:rowOff>
    </xdr:from>
    <xdr:to>
      <xdr:col>0</xdr:col>
      <xdr:colOff>2114550</xdr:colOff>
      <xdr:row>564</xdr:row>
      <xdr:rowOff>2257425</xdr:rowOff>
    </xdr:to>
    <xdr:pic>
      <xdr:nvPicPr>
        <xdr:cNvPr id="373" name="5651/1.jpg">
          <a:extLst>
            <a:ext uri="{FF2B5EF4-FFF2-40B4-BE49-F238E27FC236}">
              <a16:creationId xmlns:a16="http://schemas.microsoft.com/office/drawing/2014/main" xmlns="" id="{FC391017-57AD-4B81-8C1E-DEDBF957A88F}"/>
            </a:ext>
          </a:extLst>
        </xdr:cNvPr>
        <xdr:cNvPicPr>
          <a:picLocks noChangeAspect="1"/>
        </xdr:cNvPicPr>
      </xdr:nvPicPr>
      <xdr:blipFill>
        <a:blip xmlns:r="http://schemas.openxmlformats.org/officeDocument/2006/relationships" r:embed="rId338" cstate="print"/>
        <a:stretch>
          <a:fillRect/>
        </a:stretch>
      </xdr:blipFill>
      <xdr:spPr>
        <a:xfrm>
          <a:off x="209550" y="824287150"/>
          <a:ext cx="1905000" cy="1800225"/>
        </a:xfrm>
        <a:prstGeom prst="rect">
          <a:avLst/>
        </a:prstGeom>
      </xdr:spPr>
    </xdr:pic>
    <xdr:clientData/>
  </xdr:twoCellAnchor>
  <xdr:twoCellAnchor>
    <xdr:from>
      <xdr:col>0</xdr:col>
      <xdr:colOff>352425</xdr:colOff>
      <xdr:row>566</xdr:row>
      <xdr:rowOff>542925</xdr:rowOff>
    </xdr:from>
    <xdr:to>
      <xdr:col>0</xdr:col>
      <xdr:colOff>1981200</xdr:colOff>
      <xdr:row>566</xdr:row>
      <xdr:rowOff>2171700</xdr:rowOff>
    </xdr:to>
    <xdr:pic>
      <xdr:nvPicPr>
        <xdr:cNvPr id="374" name="5671/1_NFC.jpg">
          <a:extLst>
            <a:ext uri="{FF2B5EF4-FFF2-40B4-BE49-F238E27FC236}">
              <a16:creationId xmlns:a16="http://schemas.microsoft.com/office/drawing/2014/main" xmlns="" id="{549997FF-FF03-41DB-BBCF-A54348DD8C08}"/>
            </a:ext>
          </a:extLst>
        </xdr:cNvPr>
        <xdr:cNvPicPr>
          <a:picLocks noChangeAspect="1"/>
        </xdr:cNvPicPr>
      </xdr:nvPicPr>
      <xdr:blipFill>
        <a:blip xmlns:r="http://schemas.openxmlformats.org/officeDocument/2006/relationships" r:embed="rId337" cstate="print"/>
        <a:stretch>
          <a:fillRect/>
        </a:stretch>
      </xdr:blipFill>
      <xdr:spPr>
        <a:xfrm>
          <a:off x="352425" y="827287525"/>
          <a:ext cx="1628775" cy="1628775"/>
        </a:xfrm>
        <a:prstGeom prst="rect">
          <a:avLst/>
        </a:prstGeom>
      </xdr:spPr>
    </xdr:pic>
    <xdr:clientData/>
  </xdr:twoCellAnchor>
  <xdr:twoCellAnchor>
    <xdr:from>
      <xdr:col>0</xdr:col>
      <xdr:colOff>209550</xdr:colOff>
      <xdr:row>568</xdr:row>
      <xdr:rowOff>266700</xdr:rowOff>
    </xdr:from>
    <xdr:to>
      <xdr:col>0</xdr:col>
      <xdr:colOff>2114550</xdr:colOff>
      <xdr:row>568</xdr:row>
      <xdr:rowOff>2457450</xdr:rowOff>
    </xdr:to>
    <xdr:pic>
      <xdr:nvPicPr>
        <xdr:cNvPr id="375" name="5691/1.jpg">
          <a:extLst>
            <a:ext uri="{FF2B5EF4-FFF2-40B4-BE49-F238E27FC236}">
              <a16:creationId xmlns:a16="http://schemas.microsoft.com/office/drawing/2014/main" xmlns="" id="{9D4C544F-A715-4478-B941-4F2F1FD87CE1}"/>
            </a:ext>
          </a:extLst>
        </xdr:cNvPr>
        <xdr:cNvPicPr>
          <a:picLocks noChangeAspect="1"/>
        </xdr:cNvPicPr>
      </xdr:nvPicPr>
      <xdr:blipFill>
        <a:blip xmlns:r="http://schemas.openxmlformats.org/officeDocument/2006/relationships" r:embed="rId339" cstate="print"/>
        <a:stretch>
          <a:fillRect/>
        </a:stretch>
      </xdr:blipFill>
      <xdr:spPr>
        <a:xfrm>
          <a:off x="209550" y="829925950"/>
          <a:ext cx="1905000" cy="2190750"/>
        </a:xfrm>
        <a:prstGeom prst="rect">
          <a:avLst/>
        </a:prstGeom>
      </xdr:spPr>
    </xdr:pic>
    <xdr:clientData/>
  </xdr:twoCellAnchor>
  <xdr:twoCellAnchor>
    <xdr:from>
      <xdr:col>0</xdr:col>
      <xdr:colOff>209550</xdr:colOff>
      <xdr:row>570</xdr:row>
      <xdr:rowOff>247650</xdr:rowOff>
    </xdr:from>
    <xdr:to>
      <xdr:col>0</xdr:col>
      <xdr:colOff>2114550</xdr:colOff>
      <xdr:row>570</xdr:row>
      <xdr:rowOff>2466975</xdr:rowOff>
    </xdr:to>
    <xdr:pic>
      <xdr:nvPicPr>
        <xdr:cNvPr id="376" name="5711/1.jpg">
          <a:extLst>
            <a:ext uri="{FF2B5EF4-FFF2-40B4-BE49-F238E27FC236}">
              <a16:creationId xmlns:a16="http://schemas.microsoft.com/office/drawing/2014/main" xmlns="" id="{63EA912B-A11A-47F9-A353-403B60322E15}"/>
            </a:ext>
          </a:extLst>
        </xdr:cNvPr>
        <xdr:cNvPicPr>
          <a:picLocks noChangeAspect="1"/>
        </xdr:cNvPicPr>
      </xdr:nvPicPr>
      <xdr:blipFill>
        <a:blip xmlns:r="http://schemas.openxmlformats.org/officeDocument/2006/relationships" r:embed="rId340" cstate="print"/>
        <a:stretch>
          <a:fillRect/>
        </a:stretch>
      </xdr:blipFill>
      <xdr:spPr>
        <a:xfrm>
          <a:off x="209550" y="832821550"/>
          <a:ext cx="1905000" cy="2219325"/>
        </a:xfrm>
        <a:prstGeom prst="rect">
          <a:avLst/>
        </a:prstGeom>
      </xdr:spPr>
    </xdr:pic>
    <xdr:clientData/>
  </xdr:twoCellAnchor>
  <xdr:twoCellAnchor>
    <xdr:from>
      <xdr:col>0</xdr:col>
      <xdr:colOff>409575</xdr:colOff>
      <xdr:row>572</xdr:row>
      <xdr:rowOff>514350</xdr:rowOff>
    </xdr:from>
    <xdr:to>
      <xdr:col>0</xdr:col>
      <xdr:colOff>1914525</xdr:colOff>
      <xdr:row>572</xdr:row>
      <xdr:rowOff>2209800</xdr:rowOff>
    </xdr:to>
    <xdr:pic>
      <xdr:nvPicPr>
        <xdr:cNvPr id="377" name="5731/1_NFC.jpg">
          <a:extLst>
            <a:ext uri="{FF2B5EF4-FFF2-40B4-BE49-F238E27FC236}">
              <a16:creationId xmlns:a16="http://schemas.microsoft.com/office/drawing/2014/main" xmlns="" id="{0604B490-F771-4A86-BE3D-9C46B34568AA}"/>
            </a:ext>
          </a:extLst>
        </xdr:cNvPr>
        <xdr:cNvPicPr>
          <a:picLocks noChangeAspect="1"/>
        </xdr:cNvPicPr>
      </xdr:nvPicPr>
      <xdr:blipFill>
        <a:blip xmlns:r="http://schemas.openxmlformats.org/officeDocument/2006/relationships" r:embed="rId341" cstate="print"/>
        <a:stretch>
          <a:fillRect/>
        </a:stretch>
      </xdr:blipFill>
      <xdr:spPr>
        <a:xfrm>
          <a:off x="409575" y="836002900"/>
          <a:ext cx="1504950" cy="1695450"/>
        </a:xfrm>
        <a:prstGeom prst="rect">
          <a:avLst/>
        </a:prstGeom>
      </xdr:spPr>
    </xdr:pic>
    <xdr:clientData/>
  </xdr:twoCellAnchor>
  <xdr:twoCellAnchor>
    <xdr:from>
      <xdr:col>0</xdr:col>
      <xdr:colOff>209550</xdr:colOff>
      <xdr:row>574</xdr:row>
      <xdr:rowOff>542925</xdr:rowOff>
    </xdr:from>
    <xdr:to>
      <xdr:col>0</xdr:col>
      <xdr:colOff>2114550</xdr:colOff>
      <xdr:row>574</xdr:row>
      <xdr:rowOff>2171700</xdr:rowOff>
    </xdr:to>
    <xdr:pic>
      <xdr:nvPicPr>
        <xdr:cNvPr id="378" name="5751/1_NFC.jpg">
          <a:extLst>
            <a:ext uri="{FF2B5EF4-FFF2-40B4-BE49-F238E27FC236}">
              <a16:creationId xmlns:a16="http://schemas.microsoft.com/office/drawing/2014/main" xmlns="" id="{FC042B35-DB76-49C1-820F-04FA03601B18}"/>
            </a:ext>
          </a:extLst>
        </xdr:cNvPr>
        <xdr:cNvPicPr>
          <a:picLocks noChangeAspect="1"/>
        </xdr:cNvPicPr>
      </xdr:nvPicPr>
      <xdr:blipFill>
        <a:blip xmlns:r="http://schemas.openxmlformats.org/officeDocument/2006/relationships" r:embed="rId342" cstate="print"/>
        <a:stretch>
          <a:fillRect/>
        </a:stretch>
      </xdr:blipFill>
      <xdr:spPr>
        <a:xfrm>
          <a:off x="209550" y="838946125"/>
          <a:ext cx="1905000" cy="1628775"/>
        </a:xfrm>
        <a:prstGeom prst="rect">
          <a:avLst/>
        </a:prstGeom>
      </xdr:spPr>
    </xdr:pic>
    <xdr:clientData/>
  </xdr:twoCellAnchor>
  <xdr:twoCellAnchor>
    <xdr:from>
      <xdr:col>0</xdr:col>
      <xdr:colOff>466725</xdr:colOff>
      <xdr:row>576</xdr:row>
      <xdr:rowOff>142875</xdr:rowOff>
    </xdr:from>
    <xdr:to>
      <xdr:col>0</xdr:col>
      <xdr:colOff>1857375</xdr:colOff>
      <xdr:row>576</xdr:row>
      <xdr:rowOff>2581275</xdr:rowOff>
    </xdr:to>
    <xdr:pic>
      <xdr:nvPicPr>
        <xdr:cNvPr id="379" name="5771/2.jpg">
          <a:extLst>
            <a:ext uri="{FF2B5EF4-FFF2-40B4-BE49-F238E27FC236}">
              <a16:creationId xmlns:a16="http://schemas.microsoft.com/office/drawing/2014/main" xmlns="" id="{AA40CF10-F832-43E5-82F2-38FF832C558A}"/>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466725" y="841460725"/>
          <a:ext cx="1390650" cy="2438400"/>
        </a:xfrm>
        <a:prstGeom prst="rect">
          <a:avLst/>
        </a:prstGeom>
      </xdr:spPr>
    </xdr:pic>
    <xdr:clientData/>
  </xdr:twoCellAnchor>
  <xdr:twoCellAnchor>
    <xdr:from>
      <xdr:col>1</xdr:col>
      <xdr:colOff>666750</xdr:colOff>
      <xdr:row>576</xdr:row>
      <xdr:rowOff>142875</xdr:rowOff>
    </xdr:from>
    <xdr:to>
      <xdr:col>1</xdr:col>
      <xdr:colOff>1657350</xdr:colOff>
      <xdr:row>576</xdr:row>
      <xdr:rowOff>2581275</xdr:rowOff>
    </xdr:to>
    <xdr:pic>
      <xdr:nvPicPr>
        <xdr:cNvPr id="380" name="5772/3.jpg">
          <a:extLst>
            <a:ext uri="{FF2B5EF4-FFF2-40B4-BE49-F238E27FC236}">
              <a16:creationId xmlns:a16="http://schemas.microsoft.com/office/drawing/2014/main" xmlns="" id="{CDC2AC56-ADB3-44C0-895A-4C51B043AA4C}"/>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3111500" y="841460725"/>
          <a:ext cx="990600" cy="2438400"/>
        </a:xfrm>
        <a:prstGeom prst="rect">
          <a:avLst/>
        </a:prstGeom>
      </xdr:spPr>
    </xdr:pic>
    <xdr:clientData/>
  </xdr:twoCellAnchor>
  <xdr:twoCellAnchor>
    <xdr:from>
      <xdr:col>0</xdr:col>
      <xdr:colOff>238125</xdr:colOff>
      <xdr:row>578</xdr:row>
      <xdr:rowOff>180975</xdr:rowOff>
    </xdr:from>
    <xdr:to>
      <xdr:col>0</xdr:col>
      <xdr:colOff>2085975</xdr:colOff>
      <xdr:row>578</xdr:row>
      <xdr:rowOff>2533650</xdr:rowOff>
    </xdr:to>
    <xdr:pic>
      <xdr:nvPicPr>
        <xdr:cNvPr id="381" name="5791/1_NFC.jpg">
          <a:extLst>
            <a:ext uri="{FF2B5EF4-FFF2-40B4-BE49-F238E27FC236}">
              <a16:creationId xmlns:a16="http://schemas.microsoft.com/office/drawing/2014/main" xmlns="" id="{0A13C435-B7EF-4728-974B-D915CC272E23}"/>
            </a:ext>
          </a:extLst>
        </xdr:cNvPr>
        <xdr:cNvPicPr>
          <a:picLocks noChangeAspect="1"/>
        </xdr:cNvPicPr>
      </xdr:nvPicPr>
      <xdr:blipFill>
        <a:blip xmlns:r="http://schemas.openxmlformats.org/officeDocument/2006/relationships" r:embed="rId345" cstate="print"/>
        <a:stretch>
          <a:fillRect/>
        </a:stretch>
      </xdr:blipFill>
      <xdr:spPr>
        <a:xfrm>
          <a:off x="238125" y="844597625"/>
          <a:ext cx="1847850" cy="2352675"/>
        </a:xfrm>
        <a:prstGeom prst="rect">
          <a:avLst/>
        </a:prstGeom>
      </xdr:spPr>
    </xdr:pic>
    <xdr:clientData/>
  </xdr:twoCellAnchor>
  <xdr:twoCellAnchor>
    <xdr:from>
      <xdr:col>0</xdr:col>
      <xdr:colOff>209550</xdr:colOff>
      <xdr:row>580</xdr:row>
      <xdr:rowOff>200025</xdr:rowOff>
    </xdr:from>
    <xdr:to>
      <xdr:col>0</xdr:col>
      <xdr:colOff>2114550</xdr:colOff>
      <xdr:row>580</xdr:row>
      <xdr:rowOff>2524125</xdr:rowOff>
    </xdr:to>
    <xdr:pic>
      <xdr:nvPicPr>
        <xdr:cNvPr id="382" name="5811/1.jpg">
          <a:extLst>
            <a:ext uri="{FF2B5EF4-FFF2-40B4-BE49-F238E27FC236}">
              <a16:creationId xmlns:a16="http://schemas.microsoft.com/office/drawing/2014/main" xmlns="" id="{135C97D0-E74E-47F5-B7F4-0508AA30A6B1}"/>
            </a:ext>
          </a:extLst>
        </xdr:cNvPr>
        <xdr:cNvPicPr>
          <a:picLocks noChangeAspect="1"/>
        </xdr:cNvPicPr>
      </xdr:nvPicPr>
      <xdr:blipFill>
        <a:blip xmlns:r="http://schemas.openxmlformats.org/officeDocument/2006/relationships" r:embed="rId346" cstate="print"/>
        <a:stretch>
          <a:fillRect/>
        </a:stretch>
      </xdr:blipFill>
      <xdr:spPr>
        <a:xfrm>
          <a:off x="209550" y="847715475"/>
          <a:ext cx="1905000" cy="2324100"/>
        </a:xfrm>
        <a:prstGeom prst="rect">
          <a:avLst/>
        </a:prstGeom>
      </xdr:spPr>
    </xdr:pic>
    <xdr:clientData/>
  </xdr:twoCellAnchor>
  <xdr:twoCellAnchor>
    <xdr:from>
      <xdr:col>0</xdr:col>
      <xdr:colOff>495300</xdr:colOff>
      <xdr:row>588</xdr:row>
      <xdr:rowOff>314325</xdr:rowOff>
    </xdr:from>
    <xdr:to>
      <xdr:col>0</xdr:col>
      <xdr:colOff>1828800</xdr:colOff>
      <xdr:row>588</xdr:row>
      <xdr:rowOff>2400300</xdr:rowOff>
    </xdr:to>
    <xdr:pic>
      <xdr:nvPicPr>
        <xdr:cNvPr id="383" name="5891/1_NFC.jpg">
          <a:extLst>
            <a:ext uri="{FF2B5EF4-FFF2-40B4-BE49-F238E27FC236}">
              <a16:creationId xmlns:a16="http://schemas.microsoft.com/office/drawing/2014/main" xmlns="" id="{C0183422-0103-415B-9FB9-1E355A002C82}"/>
            </a:ext>
          </a:extLst>
        </xdr:cNvPr>
        <xdr:cNvPicPr>
          <a:picLocks noChangeAspect="1"/>
        </xdr:cNvPicPr>
      </xdr:nvPicPr>
      <xdr:blipFill>
        <a:blip xmlns:r="http://schemas.openxmlformats.org/officeDocument/2006/relationships" r:embed="rId347" cstate="print"/>
        <a:stretch>
          <a:fillRect/>
        </a:stretch>
      </xdr:blipFill>
      <xdr:spPr>
        <a:xfrm>
          <a:off x="495300" y="860224975"/>
          <a:ext cx="1333500" cy="2085975"/>
        </a:xfrm>
        <a:prstGeom prst="rect">
          <a:avLst/>
        </a:prstGeom>
      </xdr:spPr>
    </xdr:pic>
    <xdr:clientData/>
  </xdr:twoCellAnchor>
  <xdr:twoCellAnchor>
    <xdr:from>
      <xdr:col>0</xdr:col>
      <xdr:colOff>495300</xdr:colOff>
      <xdr:row>590</xdr:row>
      <xdr:rowOff>285750</xdr:rowOff>
    </xdr:from>
    <xdr:to>
      <xdr:col>0</xdr:col>
      <xdr:colOff>1828800</xdr:colOff>
      <xdr:row>590</xdr:row>
      <xdr:rowOff>2428875</xdr:rowOff>
    </xdr:to>
    <xdr:pic>
      <xdr:nvPicPr>
        <xdr:cNvPr id="384" name="5911/1.jpg">
          <a:extLst>
            <a:ext uri="{FF2B5EF4-FFF2-40B4-BE49-F238E27FC236}">
              <a16:creationId xmlns:a16="http://schemas.microsoft.com/office/drawing/2014/main" xmlns="" id="{D3E0A6CE-8525-4D67-924B-0F1F205FD9BC}"/>
            </a:ext>
          </a:extLst>
        </xdr:cNvPr>
        <xdr:cNvPicPr>
          <a:picLocks noChangeAspect="1"/>
        </xdr:cNvPicPr>
      </xdr:nvPicPr>
      <xdr:blipFill>
        <a:blip xmlns:r="http://schemas.openxmlformats.org/officeDocument/2006/relationships" r:embed="rId348" cstate="print"/>
        <a:stretch>
          <a:fillRect/>
        </a:stretch>
      </xdr:blipFill>
      <xdr:spPr>
        <a:xfrm>
          <a:off x="495300" y="863295200"/>
          <a:ext cx="1333500" cy="2143125"/>
        </a:xfrm>
        <a:prstGeom prst="rect">
          <a:avLst/>
        </a:prstGeom>
      </xdr:spPr>
    </xdr:pic>
    <xdr:clientData/>
  </xdr:twoCellAnchor>
  <xdr:twoCellAnchor>
    <xdr:from>
      <xdr:col>0</xdr:col>
      <xdr:colOff>495300</xdr:colOff>
      <xdr:row>592</xdr:row>
      <xdr:rowOff>314325</xdr:rowOff>
    </xdr:from>
    <xdr:to>
      <xdr:col>0</xdr:col>
      <xdr:colOff>1828800</xdr:colOff>
      <xdr:row>592</xdr:row>
      <xdr:rowOff>2400300</xdr:rowOff>
    </xdr:to>
    <xdr:pic>
      <xdr:nvPicPr>
        <xdr:cNvPr id="385" name="5931/1_NFC.jpg">
          <a:extLst>
            <a:ext uri="{FF2B5EF4-FFF2-40B4-BE49-F238E27FC236}">
              <a16:creationId xmlns:a16="http://schemas.microsoft.com/office/drawing/2014/main" xmlns="" id="{1B0D8A03-6BBC-4B44-981C-1E5EF054651B}"/>
            </a:ext>
          </a:extLst>
        </xdr:cNvPr>
        <xdr:cNvPicPr>
          <a:picLocks noChangeAspect="1"/>
        </xdr:cNvPicPr>
      </xdr:nvPicPr>
      <xdr:blipFill>
        <a:blip xmlns:r="http://schemas.openxmlformats.org/officeDocument/2006/relationships" r:embed="rId347" cstate="print"/>
        <a:stretch>
          <a:fillRect/>
        </a:stretch>
      </xdr:blipFill>
      <xdr:spPr>
        <a:xfrm>
          <a:off x="495300" y="866422575"/>
          <a:ext cx="1333500" cy="2085975"/>
        </a:xfrm>
        <a:prstGeom prst="rect">
          <a:avLst/>
        </a:prstGeom>
      </xdr:spPr>
    </xdr:pic>
    <xdr:clientData/>
  </xdr:twoCellAnchor>
  <xdr:twoCellAnchor>
    <xdr:from>
      <xdr:col>0</xdr:col>
      <xdr:colOff>266700</xdr:colOff>
      <xdr:row>594</xdr:row>
      <xdr:rowOff>142875</xdr:rowOff>
    </xdr:from>
    <xdr:to>
      <xdr:col>0</xdr:col>
      <xdr:colOff>2057400</xdr:colOff>
      <xdr:row>594</xdr:row>
      <xdr:rowOff>2581275</xdr:rowOff>
    </xdr:to>
    <xdr:pic>
      <xdr:nvPicPr>
        <xdr:cNvPr id="386" name="5951/1.jpg">
          <a:extLst>
            <a:ext uri="{FF2B5EF4-FFF2-40B4-BE49-F238E27FC236}">
              <a16:creationId xmlns:a16="http://schemas.microsoft.com/office/drawing/2014/main" xmlns="" id="{C7FF27AF-C952-48A4-991E-C394CCDD9724}"/>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266700" y="869349925"/>
          <a:ext cx="1790700" cy="2438400"/>
        </a:xfrm>
        <a:prstGeom prst="rect">
          <a:avLst/>
        </a:prstGeom>
      </xdr:spPr>
    </xdr:pic>
    <xdr:clientData/>
  </xdr:twoCellAnchor>
  <xdr:twoCellAnchor>
    <xdr:from>
      <xdr:col>1</xdr:col>
      <xdr:colOff>628650</xdr:colOff>
      <xdr:row>594</xdr:row>
      <xdr:rowOff>142875</xdr:rowOff>
    </xdr:from>
    <xdr:to>
      <xdr:col>1</xdr:col>
      <xdr:colOff>1695450</xdr:colOff>
      <xdr:row>594</xdr:row>
      <xdr:rowOff>2581275</xdr:rowOff>
    </xdr:to>
    <xdr:pic>
      <xdr:nvPicPr>
        <xdr:cNvPr id="387" name="5952/2.jpg">
          <a:extLst>
            <a:ext uri="{FF2B5EF4-FFF2-40B4-BE49-F238E27FC236}">
              <a16:creationId xmlns:a16="http://schemas.microsoft.com/office/drawing/2014/main" xmlns="" id="{2BF16AE5-068A-4EE1-AF93-0B1D06A5E71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3073400" y="869349925"/>
          <a:ext cx="1066800" cy="2438400"/>
        </a:xfrm>
        <a:prstGeom prst="rect">
          <a:avLst/>
        </a:prstGeom>
      </xdr:spPr>
    </xdr:pic>
    <xdr:clientData/>
  </xdr:twoCellAnchor>
  <xdr:twoCellAnchor>
    <xdr:from>
      <xdr:col>0</xdr:col>
      <xdr:colOff>323850</xdr:colOff>
      <xdr:row>596</xdr:row>
      <xdr:rowOff>142875</xdr:rowOff>
    </xdr:from>
    <xdr:to>
      <xdr:col>0</xdr:col>
      <xdr:colOff>2009775</xdr:colOff>
      <xdr:row>596</xdr:row>
      <xdr:rowOff>2581275</xdr:rowOff>
    </xdr:to>
    <xdr:pic>
      <xdr:nvPicPr>
        <xdr:cNvPr id="388" name="5971/1_NFC.jpg">
          <a:extLst>
            <a:ext uri="{FF2B5EF4-FFF2-40B4-BE49-F238E27FC236}">
              <a16:creationId xmlns:a16="http://schemas.microsoft.com/office/drawing/2014/main" xmlns="" id="{A0411FCD-8F5D-4739-994E-3E47B304C5F2}"/>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323850" y="872264575"/>
          <a:ext cx="1685925" cy="2438400"/>
        </a:xfrm>
        <a:prstGeom prst="rect">
          <a:avLst/>
        </a:prstGeom>
      </xdr:spPr>
    </xdr:pic>
    <xdr:clientData/>
  </xdr:twoCellAnchor>
  <xdr:twoCellAnchor>
    <xdr:from>
      <xdr:col>1</xdr:col>
      <xdr:colOff>619125</xdr:colOff>
      <xdr:row>596</xdr:row>
      <xdr:rowOff>142875</xdr:rowOff>
    </xdr:from>
    <xdr:to>
      <xdr:col>1</xdr:col>
      <xdr:colOff>1714500</xdr:colOff>
      <xdr:row>596</xdr:row>
      <xdr:rowOff>2581275</xdr:rowOff>
    </xdr:to>
    <xdr:pic>
      <xdr:nvPicPr>
        <xdr:cNvPr id="389" name="5972/2.jpg">
          <a:extLst>
            <a:ext uri="{FF2B5EF4-FFF2-40B4-BE49-F238E27FC236}">
              <a16:creationId xmlns:a16="http://schemas.microsoft.com/office/drawing/2014/main" xmlns="" id="{6613BA5F-EC3D-488A-AF26-B1D7D5559966}"/>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3063875" y="872264575"/>
          <a:ext cx="1095375" cy="2438400"/>
        </a:xfrm>
        <a:prstGeom prst="rect">
          <a:avLst/>
        </a:prstGeom>
      </xdr:spPr>
    </xdr:pic>
    <xdr:clientData/>
  </xdr:twoCellAnchor>
  <xdr:twoCellAnchor>
    <xdr:from>
      <xdr:col>0</xdr:col>
      <xdr:colOff>504825</xdr:colOff>
      <xdr:row>598</xdr:row>
      <xdr:rowOff>142875</xdr:rowOff>
    </xdr:from>
    <xdr:to>
      <xdr:col>0</xdr:col>
      <xdr:colOff>1828800</xdr:colOff>
      <xdr:row>598</xdr:row>
      <xdr:rowOff>2581275</xdr:rowOff>
    </xdr:to>
    <xdr:pic>
      <xdr:nvPicPr>
        <xdr:cNvPr id="390" name="5991/1_NFC.jpg">
          <a:extLst>
            <a:ext uri="{FF2B5EF4-FFF2-40B4-BE49-F238E27FC236}">
              <a16:creationId xmlns:a16="http://schemas.microsoft.com/office/drawing/2014/main" xmlns="" id="{FF3612EE-AFE9-4D7C-972D-7268658DBB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504825" y="875179225"/>
          <a:ext cx="1323975" cy="2438400"/>
        </a:xfrm>
        <a:prstGeom prst="rect">
          <a:avLst/>
        </a:prstGeom>
      </xdr:spPr>
    </xdr:pic>
    <xdr:clientData/>
  </xdr:twoCellAnchor>
  <xdr:twoCellAnchor>
    <xdr:from>
      <xdr:col>1</xdr:col>
      <xdr:colOff>342900</xdr:colOff>
      <xdr:row>598</xdr:row>
      <xdr:rowOff>142875</xdr:rowOff>
    </xdr:from>
    <xdr:to>
      <xdr:col>1</xdr:col>
      <xdr:colOff>1981200</xdr:colOff>
      <xdr:row>598</xdr:row>
      <xdr:rowOff>2581275</xdr:rowOff>
    </xdr:to>
    <xdr:pic>
      <xdr:nvPicPr>
        <xdr:cNvPr id="391" name="5992/2.jpg">
          <a:extLst>
            <a:ext uri="{FF2B5EF4-FFF2-40B4-BE49-F238E27FC236}">
              <a16:creationId xmlns:a16="http://schemas.microsoft.com/office/drawing/2014/main" xmlns="" id="{A3D2BD81-70B9-45CA-95F2-AA5727A70DA8}"/>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787650" y="875179225"/>
          <a:ext cx="1638300" cy="2438400"/>
        </a:xfrm>
        <a:prstGeom prst="rect">
          <a:avLst/>
        </a:prstGeom>
      </xdr:spPr>
    </xdr:pic>
    <xdr:clientData/>
  </xdr:twoCellAnchor>
  <xdr:twoCellAnchor>
    <xdr:from>
      <xdr:col>0</xdr:col>
      <xdr:colOff>209550</xdr:colOff>
      <xdr:row>600</xdr:row>
      <xdr:rowOff>371475</xdr:rowOff>
    </xdr:from>
    <xdr:to>
      <xdr:col>0</xdr:col>
      <xdr:colOff>2114550</xdr:colOff>
      <xdr:row>600</xdr:row>
      <xdr:rowOff>2352675</xdr:rowOff>
    </xdr:to>
    <xdr:pic>
      <xdr:nvPicPr>
        <xdr:cNvPr id="392" name="6011/1_NFC.jpg">
          <a:extLst>
            <a:ext uri="{FF2B5EF4-FFF2-40B4-BE49-F238E27FC236}">
              <a16:creationId xmlns:a16="http://schemas.microsoft.com/office/drawing/2014/main" xmlns="" id="{D669D950-61B7-4145-9649-9E0C9B35926A}"/>
            </a:ext>
          </a:extLst>
        </xdr:cNvPr>
        <xdr:cNvPicPr>
          <a:picLocks noChangeAspect="1"/>
        </xdr:cNvPicPr>
      </xdr:nvPicPr>
      <xdr:blipFill>
        <a:blip xmlns:r="http://schemas.openxmlformats.org/officeDocument/2006/relationships" r:embed="rId355" cstate="print"/>
        <a:stretch>
          <a:fillRect/>
        </a:stretch>
      </xdr:blipFill>
      <xdr:spPr>
        <a:xfrm>
          <a:off x="209550" y="878322475"/>
          <a:ext cx="1905000" cy="1981200"/>
        </a:xfrm>
        <a:prstGeom prst="rect">
          <a:avLst/>
        </a:prstGeom>
      </xdr:spPr>
    </xdr:pic>
    <xdr:clientData/>
  </xdr:twoCellAnchor>
  <xdr:twoCellAnchor>
    <xdr:from>
      <xdr:col>0</xdr:col>
      <xdr:colOff>209550</xdr:colOff>
      <xdr:row>602</xdr:row>
      <xdr:rowOff>371475</xdr:rowOff>
    </xdr:from>
    <xdr:to>
      <xdr:col>0</xdr:col>
      <xdr:colOff>2114550</xdr:colOff>
      <xdr:row>602</xdr:row>
      <xdr:rowOff>2352675</xdr:rowOff>
    </xdr:to>
    <xdr:pic>
      <xdr:nvPicPr>
        <xdr:cNvPr id="393" name="6031/1.jpg">
          <a:extLst>
            <a:ext uri="{FF2B5EF4-FFF2-40B4-BE49-F238E27FC236}">
              <a16:creationId xmlns:a16="http://schemas.microsoft.com/office/drawing/2014/main" xmlns="" id="{BD6DD2D7-A89E-445A-A951-1FE52B905FF6}"/>
            </a:ext>
          </a:extLst>
        </xdr:cNvPr>
        <xdr:cNvPicPr>
          <a:picLocks noChangeAspect="1"/>
        </xdr:cNvPicPr>
      </xdr:nvPicPr>
      <xdr:blipFill>
        <a:blip xmlns:r="http://schemas.openxmlformats.org/officeDocument/2006/relationships" r:embed="rId355" cstate="print"/>
        <a:stretch>
          <a:fillRect/>
        </a:stretch>
      </xdr:blipFill>
      <xdr:spPr>
        <a:xfrm>
          <a:off x="209550" y="881237125"/>
          <a:ext cx="1905000" cy="1981200"/>
        </a:xfrm>
        <a:prstGeom prst="rect">
          <a:avLst/>
        </a:prstGeom>
      </xdr:spPr>
    </xdr:pic>
    <xdr:clientData/>
  </xdr:twoCellAnchor>
  <xdr:twoCellAnchor>
    <xdr:from>
      <xdr:col>0</xdr:col>
      <xdr:colOff>209550</xdr:colOff>
      <xdr:row>604</xdr:row>
      <xdr:rowOff>304800</xdr:rowOff>
    </xdr:from>
    <xdr:to>
      <xdr:col>0</xdr:col>
      <xdr:colOff>2114550</xdr:colOff>
      <xdr:row>604</xdr:row>
      <xdr:rowOff>2409825</xdr:rowOff>
    </xdr:to>
    <xdr:pic>
      <xdr:nvPicPr>
        <xdr:cNvPr id="394" name="6051/1_NFC.jpg">
          <a:extLst>
            <a:ext uri="{FF2B5EF4-FFF2-40B4-BE49-F238E27FC236}">
              <a16:creationId xmlns:a16="http://schemas.microsoft.com/office/drawing/2014/main" xmlns="" id="{7DB13DB7-339E-4BC9-AA4C-8003917363D3}"/>
            </a:ext>
          </a:extLst>
        </xdr:cNvPr>
        <xdr:cNvPicPr>
          <a:picLocks noChangeAspect="1"/>
        </xdr:cNvPicPr>
      </xdr:nvPicPr>
      <xdr:blipFill>
        <a:blip xmlns:r="http://schemas.openxmlformats.org/officeDocument/2006/relationships" r:embed="rId356" cstate="print"/>
        <a:stretch>
          <a:fillRect/>
        </a:stretch>
      </xdr:blipFill>
      <xdr:spPr>
        <a:xfrm>
          <a:off x="209550" y="884085100"/>
          <a:ext cx="1905000" cy="2105025"/>
        </a:xfrm>
        <a:prstGeom prst="rect">
          <a:avLst/>
        </a:prstGeom>
      </xdr:spPr>
    </xdr:pic>
    <xdr:clientData/>
  </xdr:twoCellAnchor>
  <xdr:twoCellAnchor>
    <xdr:from>
      <xdr:col>0</xdr:col>
      <xdr:colOff>676275</xdr:colOff>
      <xdr:row>606</xdr:row>
      <xdr:rowOff>142875</xdr:rowOff>
    </xdr:from>
    <xdr:to>
      <xdr:col>0</xdr:col>
      <xdr:colOff>1647825</xdr:colOff>
      <xdr:row>606</xdr:row>
      <xdr:rowOff>2581275</xdr:rowOff>
    </xdr:to>
    <xdr:pic>
      <xdr:nvPicPr>
        <xdr:cNvPr id="395" name="6071/1_NFC.jpg">
          <a:extLst>
            <a:ext uri="{FF2B5EF4-FFF2-40B4-BE49-F238E27FC236}">
              <a16:creationId xmlns:a16="http://schemas.microsoft.com/office/drawing/2014/main" xmlns="" id="{823A3EDC-098C-4810-999D-72235E39B57A}"/>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676275" y="886837825"/>
          <a:ext cx="971550" cy="2438400"/>
        </a:xfrm>
        <a:prstGeom prst="rect">
          <a:avLst/>
        </a:prstGeom>
      </xdr:spPr>
    </xdr:pic>
    <xdr:clientData/>
  </xdr:twoCellAnchor>
  <xdr:twoCellAnchor>
    <xdr:from>
      <xdr:col>0</xdr:col>
      <xdr:colOff>333375</xdr:colOff>
      <xdr:row>608</xdr:row>
      <xdr:rowOff>209550</xdr:rowOff>
    </xdr:from>
    <xdr:to>
      <xdr:col>0</xdr:col>
      <xdr:colOff>1990725</xdr:colOff>
      <xdr:row>608</xdr:row>
      <xdr:rowOff>2514600</xdr:rowOff>
    </xdr:to>
    <xdr:pic>
      <xdr:nvPicPr>
        <xdr:cNvPr id="396" name="6091/1.jpg">
          <a:extLst>
            <a:ext uri="{FF2B5EF4-FFF2-40B4-BE49-F238E27FC236}">
              <a16:creationId xmlns:a16="http://schemas.microsoft.com/office/drawing/2014/main" xmlns="" id="{6C651790-BB4D-40EC-AC50-0955511F3B44}"/>
            </a:ext>
          </a:extLst>
        </xdr:cNvPr>
        <xdr:cNvPicPr>
          <a:picLocks noChangeAspect="1"/>
        </xdr:cNvPicPr>
      </xdr:nvPicPr>
      <xdr:blipFill>
        <a:blip xmlns:r="http://schemas.openxmlformats.org/officeDocument/2006/relationships" r:embed="rId358" cstate="print"/>
        <a:stretch>
          <a:fillRect/>
        </a:stretch>
      </xdr:blipFill>
      <xdr:spPr>
        <a:xfrm>
          <a:off x="333375" y="890003300"/>
          <a:ext cx="1657350" cy="2305050"/>
        </a:xfrm>
        <a:prstGeom prst="rect">
          <a:avLst/>
        </a:prstGeom>
      </xdr:spPr>
    </xdr:pic>
    <xdr:clientData/>
  </xdr:twoCellAnchor>
  <xdr:twoCellAnchor>
    <xdr:from>
      <xdr:col>1</xdr:col>
      <xdr:colOff>209550</xdr:colOff>
      <xdr:row>608</xdr:row>
      <xdr:rowOff>238125</xdr:rowOff>
    </xdr:from>
    <xdr:to>
      <xdr:col>1</xdr:col>
      <xdr:colOff>2114550</xdr:colOff>
      <xdr:row>608</xdr:row>
      <xdr:rowOff>2476500</xdr:rowOff>
    </xdr:to>
    <xdr:pic>
      <xdr:nvPicPr>
        <xdr:cNvPr id="397" name="6092/2.jpg">
          <a:extLst>
            <a:ext uri="{FF2B5EF4-FFF2-40B4-BE49-F238E27FC236}">
              <a16:creationId xmlns:a16="http://schemas.microsoft.com/office/drawing/2014/main" xmlns="" id="{8804EBBD-FFD9-4386-956B-2B014498DA72}"/>
            </a:ext>
          </a:extLst>
        </xdr:cNvPr>
        <xdr:cNvPicPr>
          <a:picLocks noChangeAspect="1"/>
        </xdr:cNvPicPr>
      </xdr:nvPicPr>
      <xdr:blipFill>
        <a:blip xmlns:r="http://schemas.openxmlformats.org/officeDocument/2006/relationships" r:embed="rId359" cstate="print"/>
        <a:stretch>
          <a:fillRect/>
        </a:stretch>
      </xdr:blipFill>
      <xdr:spPr>
        <a:xfrm>
          <a:off x="2654300" y="890031875"/>
          <a:ext cx="1905000" cy="2238375"/>
        </a:xfrm>
        <a:prstGeom prst="rect">
          <a:avLst/>
        </a:prstGeom>
      </xdr:spPr>
    </xdr:pic>
    <xdr:clientData/>
  </xdr:twoCellAnchor>
  <xdr:twoCellAnchor>
    <xdr:from>
      <xdr:col>0</xdr:col>
      <xdr:colOff>209550</xdr:colOff>
      <xdr:row>610</xdr:row>
      <xdr:rowOff>152400</xdr:rowOff>
    </xdr:from>
    <xdr:to>
      <xdr:col>0</xdr:col>
      <xdr:colOff>2114550</xdr:colOff>
      <xdr:row>610</xdr:row>
      <xdr:rowOff>2562225</xdr:rowOff>
    </xdr:to>
    <xdr:pic>
      <xdr:nvPicPr>
        <xdr:cNvPr id="398" name="6111/1.jpg">
          <a:extLst>
            <a:ext uri="{FF2B5EF4-FFF2-40B4-BE49-F238E27FC236}">
              <a16:creationId xmlns:a16="http://schemas.microsoft.com/office/drawing/2014/main" xmlns="" id="{EEFC4108-9067-4BB1-8390-ADDDA20DCB9E}"/>
            </a:ext>
          </a:extLst>
        </xdr:cNvPr>
        <xdr:cNvPicPr>
          <a:picLocks noChangeAspect="1"/>
        </xdr:cNvPicPr>
      </xdr:nvPicPr>
      <xdr:blipFill>
        <a:blip xmlns:r="http://schemas.openxmlformats.org/officeDocument/2006/relationships" r:embed="rId360" cstate="print"/>
        <a:stretch>
          <a:fillRect/>
        </a:stretch>
      </xdr:blipFill>
      <xdr:spPr>
        <a:xfrm>
          <a:off x="209550" y="893044950"/>
          <a:ext cx="1905000" cy="2409825"/>
        </a:xfrm>
        <a:prstGeom prst="rect">
          <a:avLst/>
        </a:prstGeom>
      </xdr:spPr>
    </xdr:pic>
    <xdr:clientData/>
  </xdr:twoCellAnchor>
  <xdr:twoCellAnchor>
    <xdr:from>
      <xdr:col>0</xdr:col>
      <xdr:colOff>209550</xdr:colOff>
      <xdr:row>612</xdr:row>
      <xdr:rowOff>342900</xdr:rowOff>
    </xdr:from>
    <xdr:to>
      <xdr:col>0</xdr:col>
      <xdr:colOff>2114550</xdr:colOff>
      <xdr:row>612</xdr:row>
      <xdr:rowOff>2371725</xdr:rowOff>
    </xdr:to>
    <xdr:pic>
      <xdr:nvPicPr>
        <xdr:cNvPr id="399" name="6131/1.jpg">
          <a:extLst>
            <a:ext uri="{FF2B5EF4-FFF2-40B4-BE49-F238E27FC236}">
              <a16:creationId xmlns:a16="http://schemas.microsoft.com/office/drawing/2014/main" xmlns="" id="{476D0B5E-8645-4240-8FD4-49E81D3649FF}"/>
            </a:ext>
          </a:extLst>
        </xdr:cNvPr>
        <xdr:cNvPicPr>
          <a:picLocks noChangeAspect="1"/>
        </xdr:cNvPicPr>
      </xdr:nvPicPr>
      <xdr:blipFill>
        <a:blip xmlns:r="http://schemas.openxmlformats.org/officeDocument/2006/relationships" r:embed="rId361" cstate="print"/>
        <a:stretch>
          <a:fillRect/>
        </a:stretch>
      </xdr:blipFill>
      <xdr:spPr>
        <a:xfrm>
          <a:off x="209550" y="896334250"/>
          <a:ext cx="1905000" cy="2028825"/>
        </a:xfrm>
        <a:prstGeom prst="rect">
          <a:avLst/>
        </a:prstGeom>
      </xdr:spPr>
    </xdr:pic>
    <xdr:clientData/>
  </xdr:twoCellAnchor>
  <xdr:twoCellAnchor>
    <xdr:from>
      <xdr:col>1</xdr:col>
      <xdr:colOff>209550</xdr:colOff>
      <xdr:row>612</xdr:row>
      <xdr:rowOff>371475</xdr:rowOff>
    </xdr:from>
    <xdr:to>
      <xdr:col>1</xdr:col>
      <xdr:colOff>2114550</xdr:colOff>
      <xdr:row>612</xdr:row>
      <xdr:rowOff>2352675</xdr:rowOff>
    </xdr:to>
    <xdr:pic>
      <xdr:nvPicPr>
        <xdr:cNvPr id="400" name="6132/2.jpg">
          <a:extLst>
            <a:ext uri="{FF2B5EF4-FFF2-40B4-BE49-F238E27FC236}">
              <a16:creationId xmlns:a16="http://schemas.microsoft.com/office/drawing/2014/main" xmlns="" id="{080501EF-4088-49CA-B7C3-0D4F1FF55368}"/>
            </a:ext>
          </a:extLst>
        </xdr:cNvPr>
        <xdr:cNvPicPr>
          <a:picLocks noChangeAspect="1"/>
        </xdr:cNvPicPr>
      </xdr:nvPicPr>
      <xdr:blipFill>
        <a:blip xmlns:r="http://schemas.openxmlformats.org/officeDocument/2006/relationships" r:embed="rId362" cstate="print"/>
        <a:stretch>
          <a:fillRect/>
        </a:stretch>
      </xdr:blipFill>
      <xdr:spPr>
        <a:xfrm>
          <a:off x="2654300" y="896362825"/>
          <a:ext cx="1905000" cy="1981200"/>
        </a:xfrm>
        <a:prstGeom prst="rect">
          <a:avLst/>
        </a:prstGeom>
      </xdr:spPr>
    </xdr:pic>
    <xdr:clientData/>
  </xdr:twoCellAnchor>
  <xdr:twoCellAnchor>
    <xdr:from>
      <xdr:col>2</xdr:col>
      <xdr:colOff>209550</xdr:colOff>
      <xdr:row>612</xdr:row>
      <xdr:rowOff>247650</xdr:rowOff>
    </xdr:from>
    <xdr:to>
      <xdr:col>2</xdr:col>
      <xdr:colOff>2114550</xdr:colOff>
      <xdr:row>612</xdr:row>
      <xdr:rowOff>2466975</xdr:rowOff>
    </xdr:to>
    <xdr:pic>
      <xdr:nvPicPr>
        <xdr:cNvPr id="401" name="6133/3.jpg">
          <a:extLst>
            <a:ext uri="{FF2B5EF4-FFF2-40B4-BE49-F238E27FC236}">
              <a16:creationId xmlns:a16="http://schemas.microsoft.com/office/drawing/2014/main" xmlns="" id="{576FE4CA-5C96-4446-A163-748F79179505}"/>
            </a:ext>
          </a:extLst>
        </xdr:cNvPr>
        <xdr:cNvPicPr>
          <a:picLocks noChangeAspect="1"/>
        </xdr:cNvPicPr>
      </xdr:nvPicPr>
      <xdr:blipFill>
        <a:blip xmlns:r="http://schemas.openxmlformats.org/officeDocument/2006/relationships" r:embed="rId363" cstate="print"/>
        <a:stretch>
          <a:fillRect/>
        </a:stretch>
      </xdr:blipFill>
      <xdr:spPr>
        <a:xfrm>
          <a:off x="5099050" y="896239000"/>
          <a:ext cx="1905000" cy="2219325"/>
        </a:xfrm>
        <a:prstGeom prst="rect">
          <a:avLst/>
        </a:prstGeom>
      </xdr:spPr>
    </xdr:pic>
    <xdr:clientData/>
  </xdr:twoCellAnchor>
  <xdr:twoCellAnchor>
    <xdr:from>
      <xdr:col>3</xdr:col>
      <xdr:colOff>209550</xdr:colOff>
      <xdr:row>612</xdr:row>
      <xdr:rowOff>466725</xdr:rowOff>
    </xdr:from>
    <xdr:to>
      <xdr:col>3</xdr:col>
      <xdr:colOff>2114550</xdr:colOff>
      <xdr:row>612</xdr:row>
      <xdr:rowOff>2257425</xdr:rowOff>
    </xdr:to>
    <xdr:pic>
      <xdr:nvPicPr>
        <xdr:cNvPr id="402" name="6134/4.jpg">
          <a:extLst>
            <a:ext uri="{FF2B5EF4-FFF2-40B4-BE49-F238E27FC236}">
              <a16:creationId xmlns:a16="http://schemas.microsoft.com/office/drawing/2014/main" xmlns="" id="{742778DC-674E-4A2F-A857-59171C1EEBE4}"/>
            </a:ext>
          </a:extLst>
        </xdr:cNvPr>
        <xdr:cNvPicPr>
          <a:picLocks noChangeAspect="1"/>
        </xdr:cNvPicPr>
      </xdr:nvPicPr>
      <xdr:blipFill>
        <a:blip xmlns:r="http://schemas.openxmlformats.org/officeDocument/2006/relationships" r:embed="rId364" cstate="print"/>
        <a:stretch>
          <a:fillRect/>
        </a:stretch>
      </xdr:blipFill>
      <xdr:spPr>
        <a:xfrm>
          <a:off x="7334250" y="896458075"/>
          <a:ext cx="0" cy="1790700"/>
        </a:xfrm>
        <a:prstGeom prst="rect">
          <a:avLst/>
        </a:prstGeom>
      </xdr:spPr>
    </xdr:pic>
    <xdr:clientData/>
  </xdr:twoCellAnchor>
  <xdr:twoCellAnchor>
    <xdr:from>
      <xdr:col>0</xdr:col>
      <xdr:colOff>428625</xdr:colOff>
      <xdr:row>616</xdr:row>
      <xdr:rowOff>142875</xdr:rowOff>
    </xdr:from>
    <xdr:to>
      <xdr:col>0</xdr:col>
      <xdr:colOff>1895475</xdr:colOff>
      <xdr:row>616</xdr:row>
      <xdr:rowOff>2581275</xdr:rowOff>
    </xdr:to>
    <xdr:pic>
      <xdr:nvPicPr>
        <xdr:cNvPr id="403" name="6171/1.jpg">
          <a:extLst>
            <a:ext uri="{FF2B5EF4-FFF2-40B4-BE49-F238E27FC236}">
              <a16:creationId xmlns:a16="http://schemas.microsoft.com/office/drawing/2014/main" xmlns="" id="{3F40AE8B-3548-4F34-9056-CA41E4566FCD}"/>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428625" y="902147675"/>
          <a:ext cx="1466850" cy="2438400"/>
        </a:xfrm>
        <a:prstGeom prst="rect">
          <a:avLst/>
        </a:prstGeom>
      </xdr:spPr>
    </xdr:pic>
    <xdr:clientData/>
  </xdr:twoCellAnchor>
  <xdr:twoCellAnchor>
    <xdr:from>
      <xdr:col>1</xdr:col>
      <xdr:colOff>619125</xdr:colOff>
      <xdr:row>616</xdr:row>
      <xdr:rowOff>142875</xdr:rowOff>
    </xdr:from>
    <xdr:to>
      <xdr:col>1</xdr:col>
      <xdr:colOff>1714500</xdr:colOff>
      <xdr:row>616</xdr:row>
      <xdr:rowOff>2581275</xdr:rowOff>
    </xdr:to>
    <xdr:pic>
      <xdr:nvPicPr>
        <xdr:cNvPr id="404" name="6172/2.jpg">
          <a:extLst>
            <a:ext uri="{FF2B5EF4-FFF2-40B4-BE49-F238E27FC236}">
              <a16:creationId xmlns:a16="http://schemas.microsoft.com/office/drawing/2014/main" xmlns="" id="{2F1C0540-C83D-4717-8023-5DEC31F52479}"/>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3063875" y="902147675"/>
          <a:ext cx="1095375" cy="2438400"/>
        </a:xfrm>
        <a:prstGeom prst="rect">
          <a:avLst/>
        </a:prstGeom>
      </xdr:spPr>
    </xdr:pic>
    <xdr:clientData/>
  </xdr:twoCellAnchor>
  <xdr:twoCellAnchor>
    <xdr:from>
      <xdr:col>0</xdr:col>
      <xdr:colOff>209550</xdr:colOff>
      <xdr:row>618</xdr:row>
      <xdr:rowOff>304800</xdr:rowOff>
    </xdr:from>
    <xdr:to>
      <xdr:col>0</xdr:col>
      <xdr:colOff>2114550</xdr:colOff>
      <xdr:row>618</xdr:row>
      <xdr:rowOff>2409825</xdr:rowOff>
    </xdr:to>
    <xdr:pic>
      <xdr:nvPicPr>
        <xdr:cNvPr id="405" name="6191/1.jpg">
          <a:extLst>
            <a:ext uri="{FF2B5EF4-FFF2-40B4-BE49-F238E27FC236}">
              <a16:creationId xmlns:a16="http://schemas.microsoft.com/office/drawing/2014/main" xmlns="" id="{F5C84974-41B0-4809-9537-8E92EDFF094E}"/>
            </a:ext>
          </a:extLst>
        </xdr:cNvPr>
        <xdr:cNvPicPr>
          <a:picLocks noChangeAspect="1"/>
        </xdr:cNvPicPr>
      </xdr:nvPicPr>
      <xdr:blipFill>
        <a:blip xmlns:r="http://schemas.openxmlformats.org/officeDocument/2006/relationships" r:embed="rId367" cstate="print"/>
        <a:stretch>
          <a:fillRect/>
        </a:stretch>
      </xdr:blipFill>
      <xdr:spPr>
        <a:xfrm>
          <a:off x="209550" y="905408400"/>
          <a:ext cx="1905000" cy="2105025"/>
        </a:xfrm>
        <a:prstGeom prst="rect">
          <a:avLst/>
        </a:prstGeom>
      </xdr:spPr>
    </xdr:pic>
    <xdr:clientData/>
  </xdr:twoCellAnchor>
  <xdr:twoCellAnchor>
    <xdr:from>
      <xdr:col>1</xdr:col>
      <xdr:colOff>209550</xdr:colOff>
      <xdr:row>618</xdr:row>
      <xdr:rowOff>581025</xdr:rowOff>
    </xdr:from>
    <xdr:to>
      <xdr:col>1</xdr:col>
      <xdr:colOff>2114550</xdr:colOff>
      <xdr:row>618</xdr:row>
      <xdr:rowOff>2143125</xdr:rowOff>
    </xdr:to>
    <xdr:pic>
      <xdr:nvPicPr>
        <xdr:cNvPr id="406" name="6192/2.jpg">
          <a:extLst>
            <a:ext uri="{FF2B5EF4-FFF2-40B4-BE49-F238E27FC236}">
              <a16:creationId xmlns:a16="http://schemas.microsoft.com/office/drawing/2014/main" xmlns="" id="{E3A92BF2-4043-44C4-8DAC-84C24E8EBFBE}"/>
            </a:ext>
          </a:extLst>
        </xdr:cNvPr>
        <xdr:cNvPicPr>
          <a:picLocks noChangeAspect="1"/>
        </xdr:cNvPicPr>
      </xdr:nvPicPr>
      <xdr:blipFill>
        <a:blip xmlns:r="http://schemas.openxmlformats.org/officeDocument/2006/relationships" r:embed="rId368" cstate="print"/>
        <a:stretch>
          <a:fillRect/>
        </a:stretch>
      </xdr:blipFill>
      <xdr:spPr>
        <a:xfrm>
          <a:off x="2654300" y="905684625"/>
          <a:ext cx="1905000" cy="1562100"/>
        </a:xfrm>
        <a:prstGeom prst="rect">
          <a:avLst/>
        </a:prstGeom>
      </xdr:spPr>
    </xdr:pic>
    <xdr:clientData/>
  </xdr:twoCellAnchor>
  <xdr:twoCellAnchor>
    <xdr:from>
      <xdr:col>0</xdr:col>
      <xdr:colOff>276225</xdr:colOff>
      <xdr:row>620</xdr:row>
      <xdr:rowOff>142875</xdr:rowOff>
    </xdr:from>
    <xdr:to>
      <xdr:col>0</xdr:col>
      <xdr:colOff>2047875</xdr:colOff>
      <xdr:row>620</xdr:row>
      <xdr:rowOff>2581275</xdr:rowOff>
    </xdr:to>
    <xdr:pic>
      <xdr:nvPicPr>
        <xdr:cNvPr id="407" name="6211/1.jpg">
          <a:extLst>
            <a:ext uri="{FF2B5EF4-FFF2-40B4-BE49-F238E27FC236}">
              <a16:creationId xmlns:a16="http://schemas.microsoft.com/office/drawing/2014/main" xmlns="" id="{0BD62448-3BCC-4A7C-AF9D-DF227A78864C}"/>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276225" y="908345275"/>
          <a:ext cx="1771650" cy="2438400"/>
        </a:xfrm>
        <a:prstGeom prst="rect">
          <a:avLst/>
        </a:prstGeom>
      </xdr:spPr>
    </xdr:pic>
    <xdr:clientData/>
  </xdr:twoCellAnchor>
  <xdr:twoCellAnchor>
    <xdr:from>
      <xdr:col>1</xdr:col>
      <xdr:colOff>657225</xdr:colOff>
      <xdr:row>620</xdr:row>
      <xdr:rowOff>142875</xdr:rowOff>
    </xdr:from>
    <xdr:to>
      <xdr:col>1</xdr:col>
      <xdr:colOff>1676400</xdr:colOff>
      <xdr:row>620</xdr:row>
      <xdr:rowOff>2581275</xdr:rowOff>
    </xdr:to>
    <xdr:pic>
      <xdr:nvPicPr>
        <xdr:cNvPr id="408" name="6212/2.jpg">
          <a:extLst>
            <a:ext uri="{FF2B5EF4-FFF2-40B4-BE49-F238E27FC236}">
              <a16:creationId xmlns:a16="http://schemas.microsoft.com/office/drawing/2014/main" xmlns="" id="{961BF714-EC46-48DC-9193-57B887F39864}"/>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3101975" y="908345275"/>
          <a:ext cx="1019175" cy="2438400"/>
        </a:xfrm>
        <a:prstGeom prst="rect">
          <a:avLst/>
        </a:prstGeom>
      </xdr:spPr>
    </xdr:pic>
    <xdr:clientData/>
  </xdr:twoCellAnchor>
  <xdr:twoCellAnchor>
    <xdr:from>
      <xdr:col>0</xdr:col>
      <xdr:colOff>352425</xdr:colOff>
      <xdr:row>622</xdr:row>
      <xdr:rowOff>142875</xdr:rowOff>
    </xdr:from>
    <xdr:to>
      <xdr:col>0</xdr:col>
      <xdr:colOff>1981200</xdr:colOff>
      <xdr:row>622</xdr:row>
      <xdr:rowOff>2581275</xdr:rowOff>
    </xdr:to>
    <xdr:pic>
      <xdr:nvPicPr>
        <xdr:cNvPr id="409" name="6231/1.jpg">
          <a:extLst>
            <a:ext uri="{FF2B5EF4-FFF2-40B4-BE49-F238E27FC236}">
              <a16:creationId xmlns:a16="http://schemas.microsoft.com/office/drawing/2014/main" xmlns="" id="{4CCECD3C-D677-4924-8E58-BE160FBE53F1}"/>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352425" y="911444075"/>
          <a:ext cx="1628775" cy="2438400"/>
        </a:xfrm>
        <a:prstGeom prst="rect">
          <a:avLst/>
        </a:prstGeom>
      </xdr:spPr>
    </xdr:pic>
    <xdr:clientData/>
  </xdr:twoCellAnchor>
  <xdr:twoCellAnchor>
    <xdr:from>
      <xdr:col>1</xdr:col>
      <xdr:colOff>352425</xdr:colOff>
      <xdr:row>622</xdr:row>
      <xdr:rowOff>142875</xdr:rowOff>
    </xdr:from>
    <xdr:to>
      <xdr:col>1</xdr:col>
      <xdr:colOff>1971675</xdr:colOff>
      <xdr:row>622</xdr:row>
      <xdr:rowOff>2581275</xdr:rowOff>
    </xdr:to>
    <xdr:pic>
      <xdr:nvPicPr>
        <xdr:cNvPr id="410" name="6232/2.jpg">
          <a:extLst>
            <a:ext uri="{FF2B5EF4-FFF2-40B4-BE49-F238E27FC236}">
              <a16:creationId xmlns:a16="http://schemas.microsoft.com/office/drawing/2014/main" xmlns="" id="{F5C5F77A-03BA-4BF0-858B-B99738FF9279}"/>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2797175" y="911444075"/>
          <a:ext cx="1619250" cy="2438400"/>
        </a:xfrm>
        <a:prstGeom prst="rect">
          <a:avLst/>
        </a:prstGeom>
      </xdr:spPr>
    </xdr:pic>
    <xdr:clientData/>
  </xdr:twoCellAnchor>
  <xdr:twoCellAnchor>
    <xdr:from>
      <xdr:col>0</xdr:col>
      <xdr:colOff>485775</xdr:colOff>
      <xdr:row>624</xdr:row>
      <xdr:rowOff>142875</xdr:rowOff>
    </xdr:from>
    <xdr:to>
      <xdr:col>0</xdr:col>
      <xdr:colOff>1847850</xdr:colOff>
      <xdr:row>624</xdr:row>
      <xdr:rowOff>2581275</xdr:rowOff>
    </xdr:to>
    <xdr:pic>
      <xdr:nvPicPr>
        <xdr:cNvPr id="411" name="6251/1.jpg">
          <a:extLst>
            <a:ext uri="{FF2B5EF4-FFF2-40B4-BE49-F238E27FC236}">
              <a16:creationId xmlns:a16="http://schemas.microsoft.com/office/drawing/2014/main" xmlns="" id="{DEACEDCA-5404-4141-B566-F99C919F809D}"/>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485775" y="914542875"/>
          <a:ext cx="1362075" cy="2438400"/>
        </a:xfrm>
        <a:prstGeom prst="rect">
          <a:avLst/>
        </a:prstGeom>
      </xdr:spPr>
    </xdr:pic>
    <xdr:clientData/>
  </xdr:twoCellAnchor>
  <xdr:twoCellAnchor>
    <xdr:from>
      <xdr:col>1</xdr:col>
      <xdr:colOff>647700</xdr:colOff>
      <xdr:row>624</xdr:row>
      <xdr:rowOff>142875</xdr:rowOff>
    </xdr:from>
    <xdr:to>
      <xdr:col>1</xdr:col>
      <xdr:colOff>1676400</xdr:colOff>
      <xdr:row>624</xdr:row>
      <xdr:rowOff>2581275</xdr:rowOff>
    </xdr:to>
    <xdr:pic>
      <xdr:nvPicPr>
        <xdr:cNvPr id="412" name="6252/2.jpg">
          <a:extLst>
            <a:ext uri="{FF2B5EF4-FFF2-40B4-BE49-F238E27FC236}">
              <a16:creationId xmlns:a16="http://schemas.microsoft.com/office/drawing/2014/main" xmlns="" id="{CA97F4AA-1DF4-437C-824A-4CF7048ABD46}"/>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3092450" y="914542875"/>
          <a:ext cx="1028700" cy="2438400"/>
        </a:xfrm>
        <a:prstGeom prst="rect">
          <a:avLst/>
        </a:prstGeom>
      </xdr:spPr>
    </xdr:pic>
    <xdr:clientData/>
  </xdr:twoCellAnchor>
  <xdr:twoCellAnchor>
    <xdr:from>
      <xdr:col>0</xdr:col>
      <xdr:colOff>447675</xdr:colOff>
      <xdr:row>626</xdr:row>
      <xdr:rowOff>142875</xdr:rowOff>
    </xdr:from>
    <xdr:to>
      <xdr:col>0</xdr:col>
      <xdr:colOff>1876425</xdr:colOff>
      <xdr:row>626</xdr:row>
      <xdr:rowOff>2581275</xdr:rowOff>
    </xdr:to>
    <xdr:pic>
      <xdr:nvPicPr>
        <xdr:cNvPr id="413" name="6271/1.jpg">
          <a:extLst>
            <a:ext uri="{FF2B5EF4-FFF2-40B4-BE49-F238E27FC236}">
              <a16:creationId xmlns:a16="http://schemas.microsoft.com/office/drawing/2014/main" xmlns="" id="{60F12AD0-AF8E-437B-B1B0-CF38B90C6722}"/>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447675" y="917641675"/>
          <a:ext cx="1428750" cy="2438400"/>
        </a:xfrm>
        <a:prstGeom prst="rect">
          <a:avLst/>
        </a:prstGeom>
      </xdr:spPr>
    </xdr:pic>
    <xdr:clientData/>
  </xdr:twoCellAnchor>
  <xdr:twoCellAnchor>
    <xdr:from>
      <xdr:col>1</xdr:col>
      <xdr:colOff>438150</xdr:colOff>
      <xdr:row>626</xdr:row>
      <xdr:rowOff>142875</xdr:rowOff>
    </xdr:from>
    <xdr:to>
      <xdr:col>1</xdr:col>
      <xdr:colOff>1895475</xdr:colOff>
      <xdr:row>626</xdr:row>
      <xdr:rowOff>2581275</xdr:rowOff>
    </xdr:to>
    <xdr:pic>
      <xdr:nvPicPr>
        <xdr:cNvPr id="414" name="6272/2.jpg">
          <a:extLst>
            <a:ext uri="{FF2B5EF4-FFF2-40B4-BE49-F238E27FC236}">
              <a16:creationId xmlns:a16="http://schemas.microsoft.com/office/drawing/2014/main" xmlns="" id="{5BA87665-FA5F-4608-B978-D5939D40CDCF}"/>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2882900" y="917641675"/>
          <a:ext cx="1457325" cy="2438400"/>
        </a:xfrm>
        <a:prstGeom prst="rect">
          <a:avLst/>
        </a:prstGeom>
      </xdr:spPr>
    </xdr:pic>
    <xdr:clientData/>
  </xdr:twoCellAnchor>
  <xdr:twoCellAnchor>
    <xdr:from>
      <xdr:col>0</xdr:col>
      <xdr:colOff>209550</xdr:colOff>
      <xdr:row>628</xdr:row>
      <xdr:rowOff>285750</xdr:rowOff>
    </xdr:from>
    <xdr:to>
      <xdr:col>0</xdr:col>
      <xdr:colOff>2114550</xdr:colOff>
      <xdr:row>628</xdr:row>
      <xdr:rowOff>2428875</xdr:rowOff>
    </xdr:to>
    <xdr:pic>
      <xdr:nvPicPr>
        <xdr:cNvPr id="415" name="6291/1.jpg">
          <a:extLst>
            <a:ext uri="{FF2B5EF4-FFF2-40B4-BE49-F238E27FC236}">
              <a16:creationId xmlns:a16="http://schemas.microsoft.com/office/drawing/2014/main" xmlns="" id="{88320F1B-07E9-41F4-B427-111D8C945364}"/>
            </a:ext>
          </a:extLst>
        </xdr:cNvPr>
        <xdr:cNvPicPr>
          <a:picLocks noChangeAspect="1"/>
        </xdr:cNvPicPr>
      </xdr:nvPicPr>
      <xdr:blipFill>
        <a:blip xmlns:r="http://schemas.openxmlformats.org/officeDocument/2006/relationships" r:embed="rId377" cstate="print"/>
        <a:stretch>
          <a:fillRect/>
        </a:stretch>
      </xdr:blipFill>
      <xdr:spPr>
        <a:xfrm>
          <a:off x="209550" y="920883350"/>
          <a:ext cx="1905000" cy="2143125"/>
        </a:xfrm>
        <a:prstGeom prst="rect">
          <a:avLst/>
        </a:prstGeom>
      </xdr:spPr>
    </xdr:pic>
    <xdr:clientData/>
  </xdr:twoCellAnchor>
  <xdr:twoCellAnchor>
    <xdr:from>
      <xdr:col>1</xdr:col>
      <xdr:colOff>228600</xdr:colOff>
      <xdr:row>628</xdr:row>
      <xdr:rowOff>171450</xdr:rowOff>
    </xdr:from>
    <xdr:to>
      <xdr:col>1</xdr:col>
      <xdr:colOff>2105025</xdr:colOff>
      <xdr:row>628</xdr:row>
      <xdr:rowOff>2543175</xdr:rowOff>
    </xdr:to>
    <xdr:pic>
      <xdr:nvPicPr>
        <xdr:cNvPr id="416" name="6292/2.jpg">
          <a:extLst>
            <a:ext uri="{FF2B5EF4-FFF2-40B4-BE49-F238E27FC236}">
              <a16:creationId xmlns:a16="http://schemas.microsoft.com/office/drawing/2014/main" xmlns="" id="{8FB2CEFB-1EE5-4639-832B-EC81A7CDD0A6}"/>
            </a:ext>
          </a:extLst>
        </xdr:cNvPr>
        <xdr:cNvPicPr>
          <a:picLocks noChangeAspect="1"/>
        </xdr:cNvPicPr>
      </xdr:nvPicPr>
      <xdr:blipFill>
        <a:blip xmlns:r="http://schemas.openxmlformats.org/officeDocument/2006/relationships" r:embed="rId378" cstate="print"/>
        <a:stretch>
          <a:fillRect/>
        </a:stretch>
      </xdr:blipFill>
      <xdr:spPr>
        <a:xfrm>
          <a:off x="2673350" y="920769050"/>
          <a:ext cx="1876425" cy="2371725"/>
        </a:xfrm>
        <a:prstGeom prst="rect">
          <a:avLst/>
        </a:prstGeom>
      </xdr:spPr>
    </xdr:pic>
    <xdr:clientData/>
  </xdr:twoCellAnchor>
  <xdr:twoCellAnchor>
    <xdr:from>
      <xdr:col>0</xdr:col>
      <xdr:colOff>447675</xdr:colOff>
      <xdr:row>630</xdr:row>
      <xdr:rowOff>142875</xdr:rowOff>
    </xdr:from>
    <xdr:to>
      <xdr:col>0</xdr:col>
      <xdr:colOff>1876425</xdr:colOff>
      <xdr:row>630</xdr:row>
      <xdr:rowOff>2581275</xdr:rowOff>
    </xdr:to>
    <xdr:pic>
      <xdr:nvPicPr>
        <xdr:cNvPr id="417" name="6311/1_OFS.jpg">
          <a:extLst>
            <a:ext uri="{FF2B5EF4-FFF2-40B4-BE49-F238E27FC236}">
              <a16:creationId xmlns:a16="http://schemas.microsoft.com/office/drawing/2014/main" xmlns="" id="{0F30A1BD-69F3-4B4C-92C2-063D6BCF447C}"/>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447675" y="923839275"/>
          <a:ext cx="1428750" cy="2438400"/>
        </a:xfrm>
        <a:prstGeom prst="rect">
          <a:avLst/>
        </a:prstGeom>
      </xdr:spPr>
    </xdr:pic>
    <xdr:clientData/>
  </xdr:twoCellAnchor>
  <xdr:twoCellAnchor>
    <xdr:from>
      <xdr:col>0</xdr:col>
      <xdr:colOff>428625</xdr:colOff>
      <xdr:row>632</xdr:row>
      <xdr:rowOff>142875</xdr:rowOff>
    </xdr:from>
    <xdr:to>
      <xdr:col>0</xdr:col>
      <xdr:colOff>1895475</xdr:colOff>
      <xdr:row>632</xdr:row>
      <xdr:rowOff>2581275</xdr:rowOff>
    </xdr:to>
    <xdr:pic>
      <xdr:nvPicPr>
        <xdr:cNvPr id="418" name="6331/1_NFC.jpg">
          <a:extLst>
            <a:ext uri="{FF2B5EF4-FFF2-40B4-BE49-F238E27FC236}">
              <a16:creationId xmlns:a16="http://schemas.microsoft.com/office/drawing/2014/main" xmlns="" id="{10DA8615-94B9-4C2A-9CB6-45347D687989}"/>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428625" y="926938075"/>
          <a:ext cx="1466850" cy="2438400"/>
        </a:xfrm>
        <a:prstGeom prst="rect">
          <a:avLst/>
        </a:prstGeom>
      </xdr:spPr>
    </xdr:pic>
    <xdr:clientData/>
  </xdr:twoCellAnchor>
  <xdr:twoCellAnchor>
    <xdr:from>
      <xdr:col>0</xdr:col>
      <xdr:colOff>361950</xdr:colOff>
      <xdr:row>634</xdr:row>
      <xdr:rowOff>142875</xdr:rowOff>
    </xdr:from>
    <xdr:to>
      <xdr:col>0</xdr:col>
      <xdr:colOff>1971675</xdr:colOff>
      <xdr:row>634</xdr:row>
      <xdr:rowOff>2581275</xdr:rowOff>
    </xdr:to>
    <xdr:pic>
      <xdr:nvPicPr>
        <xdr:cNvPr id="419" name="6351/1.jpg">
          <a:extLst>
            <a:ext uri="{FF2B5EF4-FFF2-40B4-BE49-F238E27FC236}">
              <a16:creationId xmlns:a16="http://schemas.microsoft.com/office/drawing/2014/main" xmlns="" id="{915426FF-91AB-474F-B388-D58E75E34DF6}"/>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361950" y="930036875"/>
          <a:ext cx="1609725" cy="2438400"/>
        </a:xfrm>
        <a:prstGeom prst="rect">
          <a:avLst/>
        </a:prstGeom>
      </xdr:spPr>
    </xdr:pic>
    <xdr:clientData/>
  </xdr:twoCellAnchor>
  <xdr:twoCellAnchor>
    <xdr:from>
      <xdr:col>0</xdr:col>
      <xdr:colOff>361950</xdr:colOff>
      <xdr:row>636</xdr:row>
      <xdr:rowOff>142875</xdr:rowOff>
    </xdr:from>
    <xdr:to>
      <xdr:col>0</xdr:col>
      <xdr:colOff>1971675</xdr:colOff>
      <xdr:row>636</xdr:row>
      <xdr:rowOff>2581275</xdr:rowOff>
    </xdr:to>
    <xdr:pic>
      <xdr:nvPicPr>
        <xdr:cNvPr id="420" name="6371/1_NFC.jpg">
          <a:extLst>
            <a:ext uri="{FF2B5EF4-FFF2-40B4-BE49-F238E27FC236}">
              <a16:creationId xmlns:a16="http://schemas.microsoft.com/office/drawing/2014/main" xmlns="" id="{9E972118-AAAA-44F5-8180-718557444E4E}"/>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361950" y="933135675"/>
          <a:ext cx="1609725" cy="2438400"/>
        </a:xfrm>
        <a:prstGeom prst="rect">
          <a:avLst/>
        </a:prstGeom>
      </xdr:spPr>
    </xdr:pic>
    <xdr:clientData/>
  </xdr:twoCellAnchor>
  <xdr:twoCellAnchor>
    <xdr:from>
      <xdr:col>0</xdr:col>
      <xdr:colOff>314325</xdr:colOff>
      <xdr:row>638</xdr:row>
      <xdr:rowOff>152400</xdr:rowOff>
    </xdr:from>
    <xdr:to>
      <xdr:col>0</xdr:col>
      <xdr:colOff>2019300</xdr:colOff>
      <xdr:row>638</xdr:row>
      <xdr:rowOff>2562225</xdr:rowOff>
    </xdr:to>
    <xdr:pic>
      <xdr:nvPicPr>
        <xdr:cNvPr id="421" name="6391/1.jpg">
          <a:extLst>
            <a:ext uri="{FF2B5EF4-FFF2-40B4-BE49-F238E27FC236}">
              <a16:creationId xmlns:a16="http://schemas.microsoft.com/office/drawing/2014/main" xmlns="" id="{31F1CF87-2210-4F24-9941-51E8958ADD39}"/>
            </a:ext>
          </a:extLst>
        </xdr:cNvPr>
        <xdr:cNvPicPr>
          <a:picLocks noChangeAspect="1"/>
        </xdr:cNvPicPr>
      </xdr:nvPicPr>
      <xdr:blipFill>
        <a:blip xmlns:r="http://schemas.openxmlformats.org/officeDocument/2006/relationships" r:embed="rId382" cstate="print"/>
        <a:stretch>
          <a:fillRect/>
        </a:stretch>
      </xdr:blipFill>
      <xdr:spPr>
        <a:xfrm>
          <a:off x="314325" y="936244000"/>
          <a:ext cx="1704975" cy="2409825"/>
        </a:xfrm>
        <a:prstGeom prst="rect">
          <a:avLst/>
        </a:prstGeom>
      </xdr:spPr>
    </xdr:pic>
    <xdr:clientData/>
  </xdr:twoCellAnchor>
  <xdr:twoCellAnchor>
    <xdr:from>
      <xdr:col>0</xdr:col>
      <xdr:colOff>361950</xdr:colOff>
      <xdr:row>640</xdr:row>
      <xdr:rowOff>142875</xdr:rowOff>
    </xdr:from>
    <xdr:to>
      <xdr:col>0</xdr:col>
      <xdr:colOff>1971675</xdr:colOff>
      <xdr:row>640</xdr:row>
      <xdr:rowOff>2581275</xdr:rowOff>
    </xdr:to>
    <xdr:pic>
      <xdr:nvPicPr>
        <xdr:cNvPr id="422" name="6411/1_NFC.jpg">
          <a:extLst>
            <a:ext uri="{FF2B5EF4-FFF2-40B4-BE49-F238E27FC236}">
              <a16:creationId xmlns:a16="http://schemas.microsoft.com/office/drawing/2014/main" xmlns="" id="{C2EB599F-A240-49FF-A7F4-1A3BD69FB25A}"/>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361950" y="939333275"/>
          <a:ext cx="1609725" cy="2438400"/>
        </a:xfrm>
        <a:prstGeom prst="rect">
          <a:avLst/>
        </a:prstGeom>
      </xdr:spPr>
    </xdr:pic>
    <xdr:clientData/>
  </xdr:twoCellAnchor>
  <xdr:twoCellAnchor>
    <xdr:from>
      <xdr:col>0</xdr:col>
      <xdr:colOff>209550</xdr:colOff>
      <xdr:row>642</xdr:row>
      <xdr:rowOff>247650</xdr:rowOff>
    </xdr:from>
    <xdr:to>
      <xdr:col>0</xdr:col>
      <xdr:colOff>2114550</xdr:colOff>
      <xdr:row>642</xdr:row>
      <xdr:rowOff>2476500</xdr:rowOff>
    </xdr:to>
    <xdr:pic>
      <xdr:nvPicPr>
        <xdr:cNvPr id="423" name="6431/1_OFS.jpg">
          <a:extLst>
            <a:ext uri="{FF2B5EF4-FFF2-40B4-BE49-F238E27FC236}">
              <a16:creationId xmlns:a16="http://schemas.microsoft.com/office/drawing/2014/main" xmlns="" id="{C428FF54-D4EC-431E-B481-EEFEFBA5D59D}"/>
            </a:ext>
          </a:extLst>
        </xdr:cNvPr>
        <xdr:cNvPicPr>
          <a:picLocks noChangeAspect="1"/>
        </xdr:cNvPicPr>
      </xdr:nvPicPr>
      <xdr:blipFill>
        <a:blip xmlns:r="http://schemas.openxmlformats.org/officeDocument/2006/relationships" r:embed="rId383" cstate="print"/>
        <a:stretch>
          <a:fillRect/>
        </a:stretch>
      </xdr:blipFill>
      <xdr:spPr>
        <a:xfrm>
          <a:off x="209550" y="942536850"/>
          <a:ext cx="1905000" cy="2228850"/>
        </a:xfrm>
        <a:prstGeom prst="rect">
          <a:avLst/>
        </a:prstGeom>
      </xdr:spPr>
    </xdr:pic>
    <xdr:clientData/>
  </xdr:twoCellAnchor>
  <xdr:twoCellAnchor>
    <xdr:from>
      <xdr:col>1</xdr:col>
      <xdr:colOff>209550</xdr:colOff>
      <xdr:row>642</xdr:row>
      <xdr:rowOff>485775</xdr:rowOff>
    </xdr:from>
    <xdr:to>
      <xdr:col>1</xdr:col>
      <xdr:colOff>2114550</xdr:colOff>
      <xdr:row>642</xdr:row>
      <xdr:rowOff>2238375</xdr:rowOff>
    </xdr:to>
    <xdr:pic>
      <xdr:nvPicPr>
        <xdr:cNvPr id="424" name="6432/2.jpg">
          <a:extLst>
            <a:ext uri="{FF2B5EF4-FFF2-40B4-BE49-F238E27FC236}">
              <a16:creationId xmlns:a16="http://schemas.microsoft.com/office/drawing/2014/main" xmlns="" id="{8971E1A3-40B0-4615-A14E-D732C3921467}"/>
            </a:ext>
          </a:extLst>
        </xdr:cNvPr>
        <xdr:cNvPicPr>
          <a:picLocks noChangeAspect="1"/>
        </xdr:cNvPicPr>
      </xdr:nvPicPr>
      <xdr:blipFill>
        <a:blip xmlns:r="http://schemas.openxmlformats.org/officeDocument/2006/relationships" r:embed="rId384" cstate="print"/>
        <a:stretch>
          <a:fillRect/>
        </a:stretch>
      </xdr:blipFill>
      <xdr:spPr>
        <a:xfrm>
          <a:off x="2654300" y="942774975"/>
          <a:ext cx="1905000" cy="1752600"/>
        </a:xfrm>
        <a:prstGeom prst="rect">
          <a:avLst/>
        </a:prstGeom>
      </xdr:spPr>
    </xdr:pic>
    <xdr:clientData/>
  </xdr:twoCellAnchor>
  <xdr:twoCellAnchor>
    <xdr:from>
      <xdr:col>0</xdr:col>
      <xdr:colOff>209550</xdr:colOff>
      <xdr:row>644</xdr:row>
      <xdr:rowOff>238125</xdr:rowOff>
    </xdr:from>
    <xdr:to>
      <xdr:col>0</xdr:col>
      <xdr:colOff>2114550</xdr:colOff>
      <xdr:row>644</xdr:row>
      <xdr:rowOff>2486025</xdr:rowOff>
    </xdr:to>
    <xdr:pic>
      <xdr:nvPicPr>
        <xdr:cNvPr id="425" name="6451/1.jpg">
          <a:extLst>
            <a:ext uri="{FF2B5EF4-FFF2-40B4-BE49-F238E27FC236}">
              <a16:creationId xmlns:a16="http://schemas.microsoft.com/office/drawing/2014/main" xmlns="" id="{8917D86E-AB84-4D6F-9DA9-198326B4C5DF}"/>
            </a:ext>
          </a:extLst>
        </xdr:cNvPr>
        <xdr:cNvPicPr>
          <a:picLocks noChangeAspect="1"/>
        </xdr:cNvPicPr>
      </xdr:nvPicPr>
      <xdr:blipFill>
        <a:blip xmlns:r="http://schemas.openxmlformats.org/officeDocument/2006/relationships" r:embed="rId385" cstate="print"/>
        <a:stretch>
          <a:fillRect/>
        </a:stretch>
      </xdr:blipFill>
      <xdr:spPr>
        <a:xfrm>
          <a:off x="209550" y="945626125"/>
          <a:ext cx="1905000" cy="2247900"/>
        </a:xfrm>
        <a:prstGeom prst="rect">
          <a:avLst/>
        </a:prstGeom>
      </xdr:spPr>
    </xdr:pic>
    <xdr:clientData/>
  </xdr:twoCellAnchor>
  <xdr:twoCellAnchor>
    <xdr:from>
      <xdr:col>1</xdr:col>
      <xdr:colOff>209550</xdr:colOff>
      <xdr:row>644</xdr:row>
      <xdr:rowOff>447675</xdr:rowOff>
    </xdr:from>
    <xdr:to>
      <xdr:col>1</xdr:col>
      <xdr:colOff>2114550</xdr:colOff>
      <xdr:row>644</xdr:row>
      <xdr:rowOff>2276475</xdr:rowOff>
    </xdr:to>
    <xdr:pic>
      <xdr:nvPicPr>
        <xdr:cNvPr id="426" name="6452/2.jpg">
          <a:extLst>
            <a:ext uri="{FF2B5EF4-FFF2-40B4-BE49-F238E27FC236}">
              <a16:creationId xmlns:a16="http://schemas.microsoft.com/office/drawing/2014/main" xmlns="" id="{D2133875-65AE-4CCE-ACA0-C0CA435AFABD}"/>
            </a:ext>
          </a:extLst>
        </xdr:cNvPr>
        <xdr:cNvPicPr>
          <a:picLocks noChangeAspect="1"/>
        </xdr:cNvPicPr>
      </xdr:nvPicPr>
      <xdr:blipFill>
        <a:blip xmlns:r="http://schemas.openxmlformats.org/officeDocument/2006/relationships" r:embed="rId386" cstate="print"/>
        <a:stretch>
          <a:fillRect/>
        </a:stretch>
      </xdr:blipFill>
      <xdr:spPr>
        <a:xfrm>
          <a:off x="2654300" y="945835675"/>
          <a:ext cx="1905000" cy="1828800"/>
        </a:xfrm>
        <a:prstGeom prst="rect">
          <a:avLst/>
        </a:prstGeom>
      </xdr:spPr>
    </xdr:pic>
    <xdr:clientData/>
  </xdr:twoCellAnchor>
  <xdr:twoCellAnchor>
    <xdr:from>
      <xdr:col>0</xdr:col>
      <xdr:colOff>209550</xdr:colOff>
      <xdr:row>646</xdr:row>
      <xdr:rowOff>171450</xdr:rowOff>
    </xdr:from>
    <xdr:to>
      <xdr:col>0</xdr:col>
      <xdr:colOff>2114550</xdr:colOff>
      <xdr:row>646</xdr:row>
      <xdr:rowOff>2543175</xdr:rowOff>
    </xdr:to>
    <xdr:pic>
      <xdr:nvPicPr>
        <xdr:cNvPr id="427" name="6471/1_OFS.jpg">
          <a:extLst>
            <a:ext uri="{FF2B5EF4-FFF2-40B4-BE49-F238E27FC236}">
              <a16:creationId xmlns:a16="http://schemas.microsoft.com/office/drawing/2014/main" xmlns="" id="{2FAB5463-383A-46A7-B4C4-D7DD291975FA}"/>
            </a:ext>
          </a:extLst>
        </xdr:cNvPr>
        <xdr:cNvPicPr>
          <a:picLocks noChangeAspect="1"/>
        </xdr:cNvPicPr>
      </xdr:nvPicPr>
      <xdr:blipFill>
        <a:blip xmlns:r="http://schemas.openxmlformats.org/officeDocument/2006/relationships" r:embed="rId387" cstate="print"/>
        <a:stretch>
          <a:fillRect/>
        </a:stretch>
      </xdr:blipFill>
      <xdr:spPr>
        <a:xfrm>
          <a:off x="209550" y="948658250"/>
          <a:ext cx="1905000" cy="2371725"/>
        </a:xfrm>
        <a:prstGeom prst="rect">
          <a:avLst/>
        </a:prstGeom>
      </xdr:spPr>
    </xdr:pic>
    <xdr:clientData/>
  </xdr:twoCellAnchor>
  <xdr:twoCellAnchor>
    <xdr:from>
      <xdr:col>1</xdr:col>
      <xdr:colOff>209550</xdr:colOff>
      <xdr:row>646</xdr:row>
      <xdr:rowOff>447675</xdr:rowOff>
    </xdr:from>
    <xdr:to>
      <xdr:col>1</xdr:col>
      <xdr:colOff>2114550</xdr:colOff>
      <xdr:row>646</xdr:row>
      <xdr:rowOff>2266950</xdr:rowOff>
    </xdr:to>
    <xdr:pic>
      <xdr:nvPicPr>
        <xdr:cNvPr id="428" name="6472/2.jpg">
          <a:extLst>
            <a:ext uri="{FF2B5EF4-FFF2-40B4-BE49-F238E27FC236}">
              <a16:creationId xmlns:a16="http://schemas.microsoft.com/office/drawing/2014/main" xmlns="" id="{FFBA7D2B-332C-4A3D-A398-84ED7DA34C2F}"/>
            </a:ext>
          </a:extLst>
        </xdr:cNvPr>
        <xdr:cNvPicPr>
          <a:picLocks noChangeAspect="1"/>
        </xdr:cNvPicPr>
      </xdr:nvPicPr>
      <xdr:blipFill>
        <a:blip xmlns:r="http://schemas.openxmlformats.org/officeDocument/2006/relationships" r:embed="rId388" cstate="print"/>
        <a:stretch>
          <a:fillRect/>
        </a:stretch>
      </xdr:blipFill>
      <xdr:spPr>
        <a:xfrm>
          <a:off x="2654300" y="948934475"/>
          <a:ext cx="1905000" cy="1819275"/>
        </a:xfrm>
        <a:prstGeom prst="rect">
          <a:avLst/>
        </a:prstGeom>
      </xdr:spPr>
    </xdr:pic>
    <xdr:clientData/>
  </xdr:twoCellAnchor>
  <xdr:twoCellAnchor>
    <xdr:from>
      <xdr:col>0</xdr:col>
      <xdr:colOff>457200</xdr:colOff>
      <xdr:row>648</xdr:row>
      <xdr:rowOff>142875</xdr:rowOff>
    </xdr:from>
    <xdr:to>
      <xdr:col>0</xdr:col>
      <xdr:colOff>1876425</xdr:colOff>
      <xdr:row>648</xdr:row>
      <xdr:rowOff>2581275</xdr:rowOff>
    </xdr:to>
    <xdr:pic>
      <xdr:nvPicPr>
        <xdr:cNvPr id="429" name="6491/1_NFC.jpg">
          <a:extLst>
            <a:ext uri="{FF2B5EF4-FFF2-40B4-BE49-F238E27FC236}">
              <a16:creationId xmlns:a16="http://schemas.microsoft.com/office/drawing/2014/main" xmlns="" id="{B8F37D98-919B-47A2-878D-A33A763289DF}"/>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457200" y="951912625"/>
          <a:ext cx="1419225" cy="2438400"/>
        </a:xfrm>
        <a:prstGeom prst="rect">
          <a:avLst/>
        </a:prstGeom>
      </xdr:spPr>
    </xdr:pic>
    <xdr:clientData/>
  </xdr:twoCellAnchor>
  <xdr:twoCellAnchor>
    <xdr:from>
      <xdr:col>0</xdr:col>
      <xdr:colOff>457200</xdr:colOff>
      <xdr:row>650</xdr:row>
      <xdr:rowOff>142875</xdr:rowOff>
    </xdr:from>
    <xdr:to>
      <xdr:col>0</xdr:col>
      <xdr:colOff>1876425</xdr:colOff>
      <xdr:row>650</xdr:row>
      <xdr:rowOff>2581275</xdr:rowOff>
    </xdr:to>
    <xdr:pic>
      <xdr:nvPicPr>
        <xdr:cNvPr id="430" name="6511/1_NFC.jpg">
          <a:extLst>
            <a:ext uri="{FF2B5EF4-FFF2-40B4-BE49-F238E27FC236}">
              <a16:creationId xmlns:a16="http://schemas.microsoft.com/office/drawing/2014/main" xmlns="" id="{746C6A86-88A9-4A07-BB87-BC1C0090DDF2}"/>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457200" y="955011425"/>
          <a:ext cx="1419225" cy="2438400"/>
        </a:xfrm>
        <a:prstGeom prst="rect">
          <a:avLst/>
        </a:prstGeom>
      </xdr:spPr>
    </xdr:pic>
    <xdr:clientData/>
  </xdr:twoCellAnchor>
  <xdr:twoCellAnchor>
    <xdr:from>
      <xdr:col>0</xdr:col>
      <xdr:colOff>361950</xdr:colOff>
      <xdr:row>652</xdr:row>
      <xdr:rowOff>142875</xdr:rowOff>
    </xdr:from>
    <xdr:to>
      <xdr:col>0</xdr:col>
      <xdr:colOff>1962150</xdr:colOff>
      <xdr:row>652</xdr:row>
      <xdr:rowOff>2581275</xdr:rowOff>
    </xdr:to>
    <xdr:pic>
      <xdr:nvPicPr>
        <xdr:cNvPr id="431" name="6531/1_OFS.jpg">
          <a:extLst>
            <a:ext uri="{FF2B5EF4-FFF2-40B4-BE49-F238E27FC236}">
              <a16:creationId xmlns:a16="http://schemas.microsoft.com/office/drawing/2014/main" xmlns="" id="{397B7959-8089-409A-82E6-D4B9CBEE81EE}"/>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361950" y="958110225"/>
          <a:ext cx="1600200" cy="2438400"/>
        </a:xfrm>
        <a:prstGeom prst="rect">
          <a:avLst/>
        </a:prstGeom>
      </xdr:spPr>
    </xdr:pic>
    <xdr:clientData/>
  </xdr:twoCellAnchor>
  <xdr:twoCellAnchor>
    <xdr:from>
      <xdr:col>0</xdr:col>
      <xdr:colOff>219075</xdr:colOff>
      <xdr:row>654</xdr:row>
      <xdr:rowOff>142875</xdr:rowOff>
    </xdr:from>
    <xdr:to>
      <xdr:col>0</xdr:col>
      <xdr:colOff>2114550</xdr:colOff>
      <xdr:row>654</xdr:row>
      <xdr:rowOff>2581275</xdr:rowOff>
    </xdr:to>
    <xdr:pic>
      <xdr:nvPicPr>
        <xdr:cNvPr id="432" name="6551/1_OFS.jpg">
          <a:extLst>
            <a:ext uri="{FF2B5EF4-FFF2-40B4-BE49-F238E27FC236}">
              <a16:creationId xmlns:a16="http://schemas.microsoft.com/office/drawing/2014/main" xmlns="" id="{D3BB8C86-8F8B-4676-B979-27393659F4CD}"/>
            </a:ext>
          </a:extLst>
        </xdr:cNvPr>
        <xdr:cNvPicPr>
          <a:picLocks noChangeAspect="1"/>
        </xdr:cNvPicPr>
      </xdr:nvPicPr>
      <xdr:blipFill>
        <a:blip xmlns:r="http://schemas.openxmlformats.org/officeDocument/2006/relationships" r:embed="rId391" cstate="print"/>
        <a:stretch>
          <a:fillRect/>
        </a:stretch>
      </xdr:blipFill>
      <xdr:spPr>
        <a:xfrm>
          <a:off x="219075" y="961209025"/>
          <a:ext cx="1895475" cy="2438400"/>
        </a:xfrm>
        <a:prstGeom prst="rect">
          <a:avLst/>
        </a:prstGeom>
      </xdr:spPr>
    </xdr:pic>
    <xdr:clientData/>
  </xdr:twoCellAnchor>
  <xdr:twoCellAnchor>
    <xdr:from>
      <xdr:col>0</xdr:col>
      <xdr:colOff>209550</xdr:colOff>
      <xdr:row>656</xdr:row>
      <xdr:rowOff>342900</xdr:rowOff>
    </xdr:from>
    <xdr:to>
      <xdr:col>0</xdr:col>
      <xdr:colOff>2114550</xdr:colOff>
      <xdr:row>656</xdr:row>
      <xdr:rowOff>2371725</xdr:rowOff>
    </xdr:to>
    <xdr:pic>
      <xdr:nvPicPr>
        <xdr:cNvPr id="433" name="6571/1_OFS.jpg">
          <a:extLst>
            <a:ext uri="{FF2B5EF4-FFF2-40B4-BE49-F238E27FC236}">
              <a16:creationId xmlns:a16="http://schemas.microsoft.com/office/drawing/2014/main" xmlns="" id="{2DC5C9A5-E959-41DC-9B24-F5378422D226}"/>
            </a:ext>
          </a:extLst>
        </xdr:cNvPr>
        <xdr:cNvPicPr>
          <a:picLocks noChangeAspect="1"/>
        </xdr:cNvPicPr>
      </xdr:nvPicPr>
      <xdr:blipFill>
        <a:blip xmlns:r="http://schemas.openxmlformats.org/officeDocument/2006/relationships" r:embed="rId392" cstate="print"/>
        <a:stretch>
          <a:fillRect/>
        </a:stretch>
      </xdr:blipFill>
      <xdr:spPr>
        <a:xfrm>
          <a:off x="209550" y="964323700"/>
          <a:ext cx="1905000" cy="2028825"/>
        </a:xfrm>
        <a:prstGeom prst="rect">
          <a:avLst/>
        </a:prstGeom>
      </xdr:spPr>
    </xdr:pic>
    <xdr:clientData/>
  </xdr:twoCellAnchor>
  <xdr:twoCellAnchor>
    <xdr:from>
      <xdr:col>1</xdr:col>
      <xdr:colOff>209550</xdr:colOff>
      <xdr:row>656</xdr:row>
      <xdr:rowOff>257175</xdr:rowOff>
    </xdr:from>
    <xdr:to>
      <xdr:col>1</xdr:col>
      <xdr:colOff>2114550</xdr:colOff>
      <xdr:row>656</xdr:row>
      <xdr:rowOff>2457450</xdr:rowOff>
    </xdr:to>
    <xdr:pic>
      <xdr:nvPicPr>
        <xdr:cNvPr id="434" name="6572/2.jpg">
          <a:extLst>
            <a:ext uri="{FF2B5EF4-FFF2-40B4-BE49-F238E27FC236}">
              <a16:creationId xmlns:a16="http://schemas.microsoft.com/office/drawing/2014/main" xmlns="" id="{D65ACA18-6129-442D-BE72-6C97C076479B}"/>
            </a:ext>
          </a:extLst>
        </xdr:cNvPr>
        <xdr:cNvPicPr>
          <a:picLocks noChangeAspect="1"/>
        </xdr:cNvPicPr>
      </xdr:nvPicPr>
      <xdr:blipFill>
        <a:blip xmlns:r="http://schemas.openxmlformats.org/officeDocument/2006/relationships" r:embed="rId393" cstate="print"/>
        <a:stretch>
          <a:fillRect/>
        </a:stretch>
      </xdr:blipFill>
      <xdr:spPr>
        <a:xfrm>
          <a:off x="2654300" y="964237975"/>
          <a:ext cx="1905000" cy="2200275"/>
        </a:xfrm>
        <a:prstGeom prst="rect">
          <a:avLst/>
        </a:prstGeom>
      </xdr:spPr>
    </xdr:pic>
    <xdr:clientData/>
  </xdr:twoCellAnchor>
  <xdr:twoCellAnchor>
    <xdr:from>
      <xdr:col>0</xdr:col>
      <xdr:colOff>219075</xdr:colOff>
      <xdr:row>658</xdr:row>
      <xdr:rowOff>142875</xdr:rowOff>
    </xdr:from>
    <xdr:to>
      <xdr:col>0</xdr:col>
      <xdr:colOff>2114550</xdr:colOff>
      <xdr:row>658</xdr:row>
      <xdr:rowOff>2581275</xdr:rowOff>
    </xdr:to>
    <xdr:pic>
      <xdr:nvPicPr>
        <xdr:cNvPr id="435" name="6591/1_NFC.jpg">
          <a:extLst>
            <a:ext uri="{FF2B5EF4-FFF2-40B4-BE49-F238E27FC236}">
              <a16:creationId xmlns:a16="http://schemas.microsoft.com/office/drawing/2014/main" xmlns="" id="{087F3D1F-D728-499D-95F4-F742FA100511}"/>
            </a:ext>
          </a:extLst>
        </xdr:cNvPr>
        <xdr:cNvPicPr>
          <a:picLocks noChangeAspect="1"/>
        </xdr:cNvPicPr>
      </xdr:nvPicPr>
      <xdr:blipFill>
        <a:blip xmlns:r="http://schemas.openxmlformats.org/officeDocument/2006/relationships" r:embed="rId394" cstate="print"/>
        <a:stretch>
          <a:fillRect/>
        </a:stretch>
      </xdr:blipFill>
      <xdr:spPr>
        <a:xfrm>
          <a:off x="219075" y="967038325"/>
          <a:ext cx="1895475" cy="2438400"/>
        </a:xfrm>
        <a:prstGeom prst="rect">
          <a:avLst/>
        </a:prstGeom>
      </xdr:spPr>
    </xdr:pic>
    <xdr:clientData/>
  </xdr:twoCellAnchor>
  <xdr:twoCellAnchor>
    <xdr:from>
      <xdr:col>1</xdr:col>
      <xdr:colOff>809625</xdr:colOff>
      <xdr:row>658</xdr:row>
      <xdr:rowOff>990600</xdr:rowOff>
    </xdr:from>
    <xdr:to>
      <xdr:col>1</xdr:col>
      <xdr:colOff>1514475</xdr:colOff>
      <xdr:row>658</xdr:row>
      <xdr:rowOff>1733550</xdr:rowOff>
    </xdr:to>
    <xdr:pic>
      <xdr:nvPicPr>
        <xdr:cNvPr id="436" name="6592/2.jpg">
          <a:extLst>
            <a:ext uri="{FF2B5EF4-FFF2-40B4-BE49-F238E27FC236}">
              <a16:creationId xmlns:a16="http://schemas.microsoft.com/office/drawing/2014/main" xmlns="" id="{7109A805-EB10-4ABD-9771-0DE69CAFE2C6}"/>
            </a:ext>
          </a:extLst>
        </xdr:cNvPr>
        <xdr:cNvPicPr>
          <a:picLocks noChangeAspect="1"/>
        </xdr:cNvPicPr>
      </xdr:nvPicPr>
      <xdr:blipFill>
        <a:blip xmlns:r="http://schemas.openxmlformats.org/officeDocument/2006/relationships" r:embed="rId395" cstate="print"/>
        <a:stretch>
          <a:fillRect/>
        </a:stretch>
      </xdr:blipFill>
      <xdr:spPr>
        <a:xfrm>
          <a:off x="3254375" y="967886050"/>
          <a:ext cx="704850" cy="742950"/>
        </a:xfrm>
        <a:prstGeom prst="rect">
          <a:avLst/>
        </a:prstGeom>
      </xdr:spPr>
    </xdr:pic>
    <xdr:clientData/>
  </xdr:twoCellAnchor>
  <xdr:twoCellAnchor>
    <xdr:from>
      <xdr:col>0</xdr:col>
      <xdr:colOff>219075</xdr:colOff>
      <xdr:row>660</xdr:row>
      <xdr:rowOff>142875</xdr:rowOff>
    </xdr:from>
    <xdr:to>
      <xdr:col>0</xdr:col>
      <xdr:colOff>2114550</xdr:colOff>
      <xdr:row>660</xdr:row>
      <xdr:rowOff>2581275</xdr:rowOff>
    </xdr:to>
    <xdr:pic>
      <xdr:nvPicPr>
        <xdr:cNvPr id="437" name="6611/1_NFC.jpg">
          <a:extLst>
            <a:ext uri="{FF2B5EF4-FFF2-40B4-BE49-F238E27FC236}">
              <a16:creationId xmlns:a16="http://schemas.microsoft.com/office/drawing/2014/main" xmlns="" id="{D08AB409-14FA-4E13-8271-F8F7475B6507}"/>
            </a:ext>
          </a:extLst>
        </xdr:cNvPr>
        <xdr:cNvPicPr>
          <a:picLocks noChangeAspect="1"/>
        </xdr:cNvPicPr>
      </xdr:nvPicPr>
      <xdr:blipFill>
        <a:blip xmlns:r="http://schemas.openxmlformats.org/officeDocument/2006/relationships" r:embed="rId394" cstate="print"/>
        <a:stretch>
          <a:fillRect/>
        </a:stretch>
      </xdr:blipFill>
      <xdr:spPr>
        <a:xfrm>
          <a:off x="219075" y="969952975"/>
          <a:ext cx="1895475" cy="2438400"/>
        </a:xfrm>
        <a:prstGeom prst="rect">
          <a:avLst/>
        </a:prstGeom>
      </xdr:spPr>
    </xdr:pic>
    <xdr:clientData/>
  </xdr:twoCellAnchor>
  <xdr:twoCellAnchor>
    <xdr:from>
      <xdr:col>0</xdr:col>
      <xdr:colOff>219075</xdr:colOff>
      <xdr:row>662</xdr:row>
      <xdr:rowOff>142875</xdr:rowOff>
    </xdr:from>
    <xdr:to>
      <xdr:col>0</xdr:col>
      <xdr:colOff>2114550</xdr:colOff>
      <xdr:row>662</xdr:row>
      <xdr:rowOff>2581275</xdr:rowOff>
    </xdr:to>
    <xdr:pic>
      <xdr:nvPicPr>
        <xdr:cNvPr id="438" name="6631/1_OFS.jpg">
          <a:extLst>
            <a:ext uri="{FF2B5EF4-FFF2-40B4-BE49-F238E27FC236}">
              <a16:creationId xmlns:a16="http://schemas.microsoft.com/office/drawing/2014/main" xmlns="" id="{C0A8796F-177C-42B9-9225-988D2AF23C66}"/>
            </a:ext>
          </a:extLst>
        </xdr:cNvPr>
        <xdr:cNvPicPr>
          <a:picLocks noChangeAspect="1"/>
        </xdr:cNvPicPr>
      </xdr:nvPicPr>
      <xdr:blipFill>
        <a:blip xmlns:r="http://schemas.openxmlformats.org/officeDocument/2006/relationships" r:embed="rId396" cstate="print"/>
        <a:stretch>
          <a:fillRect/>
        </a:stretch>
      </xdr:blipFill>
      <xdr:spPr>
        <a:xfrm>
          <a:off x="219075" y="972867625"/>
          <a:ext cx="1895475" cy="2438400"/>
        </a:xfrm>
        <a:prstGeom prst="rect">
          <a:avLst/>
        </a:prstGeom>
      </xdr:spPr>
    </xdr:pic>
    <xdr:clientData/>
  </xdr:twoCellAnchor>
  <xdr:twoCellAnchor>
    <xdr:from>
      <xdr:col>0</xdr:col>
      <xdr:colOff>428625</xdr:colOff>
      <xdr:row>664</xdr:row>
      <xdr:rowOff>142875</xdr:rowOff>
    </xdr:from>
    <xdr:to>
      <xdr:col>0</xdr:col>
      <xdr:colOff>1905000</xdr:colOff>
      <xdr:row>664</xdr:row>
      <xdr:rowOff>2581275</xdr:rowOff>
    </xdr:to>
    <xdr:pic>
      <xdr:nvPicPr>
        <xdr:cNvPr id="439" name="6651/1_NFC.jpg">
          <a:extLst>
            <a:ext uri="{FF2B5EF4-FFF2-40B4-BE49-F238E27FC236}">
              <a16:creationId xmlns:a16="http://schemas.microsoft.com/office/drawing/2014/main" xmlns="" id="{3DC8542E-7C54-4AFA-A1FB-EBECB10FDF77}"/>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428625" y="975782275"/>
          <a:ext cx="1476375" cy="2438400"/>
        </a:xfrm>
        <a:prstGeom prst="rect">
          <a:avLst/>
        </a:prstGeom>
      </xdr:spPr>
    </xdr:pic>
    <xdr:clientData/>
  </xdr:twoCellAnchor>
  <xdr:twoCellAnchor>
    <xdr:from>
      <xdr:col>0</xdr:col>
      <xdr:colOff>400050</xdr:colOff>
      <xdr:row>666</xdr:row>
      <xdr:rowOff>333375</xdr:rowOff>
    </xdr:from>
    <xdr:to>
      <xdr:col>0</xdr:col>
      <xdr:colOff>1924050</xdr:colOff>
      <xdr:row>666</xdr:row>
      <xdr:rowOff>2390775</xdr:rowOff>
    </xdr:to>
    <xdr:pic>
      <xdr:nvPicPr>
        <xdr:cNvPr id="440" name="6671/1.jpg">
          <a:extLst>
            <a:ext uri="{FF2B5EF4-FFF2-40B4-BE49-F238E27FC236}">
              <a16:creationId xmlns:a16="http://schemas.microsoft.com/office/drawing/2014/main" xmlns="" id="{0A4CAEA0-B817-401E-B881-EA95B43CC6D8}"/>
            </a:ext>
          </a:extLst>
        </xdr:cNvPr>
        <xdr:cNvPicPr>
          <a:picLocks noChangeAspect="1"/>
        </xdr:cNvPicPr>
      </xdr:nvPicPr>
      <xdr:blipFill>
        <a:blip xmlns:r="http://schemas.openxmlformats.org/officeDocument/2006/relationships" r:embed="rId398" cstate="print"/>
        <a:stretch>
          <a:fillRect/>
        </a:stretch>
      </xdr:blipFill>
      <xdr:spPr>
        <a:xfrm>
          <a:off x="400050" y="978887425"/>
          <a:ext cx="1524000" cy="2057400"/>
        </a:xfrm>
        <a:prstGeom prst="rect">
          <a:avLst/>
        </a:prstGeom>
      </xdr:spPr>
    </xdr:pic>
    <xdr:clientData/>
  </xdr:twoCellAnchor>
  <xdr:twoCellAnchor>
    <xdr:from>
      <xdr:col>1</xdr:col>
      <xdr:colOff>447675</xdr:colOff>
      <xdr:row>666</xdr:row>
      <xdr:rowOff>228600</xdr:rowOff>
    </xdr:from>
    <xdr:to>
      <xdr:col>1</xdr:col>
      <xdr:colOff>1885950</xdr:colOff>
      <xdr:row>666</xdr:row>
      <xdr:rowOff>2495550</xdr:rowOff>
    </xdr:to>
    <xdr:pic>
      <xdr:nvPicPr>
        <xdr:cNvPr id="441" name="6672/2.jpg">
          <a:extLst>
            <a:ext uri="{FF2B5EF4-FFF2-40B4-BE49-F238E27FC236}">
              <a16:creationId xmlns:a16="http://schemas.microsoft.com/office/drawing/2014/main" xmlns="" id="{6BEF21F3-F089-40D8-8F80-8E05D140C231}"/>
            </a:ext>
          </a:extLst>
        </xdr:cNvPr>
        <xdr:cNvPicPr>
          <a:picLocks noChangeAspect="1"/>
        </xdr:cNvPicPr>
      </xdr:nvPicPr>
      <xdr:blipFill>
        <a:blip xmlns:r="http://schemas.openxmlformats.org/officeDocument/2006/relationships" r:embed="rId399" cstate="print"/>
        <a:stretch>
          <a:fillRect/>
        </a:stretch>
      </xdr:blipFill>
      <xdr:spPr>
        <a:xfrm>
          <a:off x="2892425" y="978782650"/>
          <a:ext cx="1438275" cy="2266950"/>
        </a:xfrm>
        <a:prstGeom prst="rect">
          <a:avLst/>
        </a:prstGeom>
      </xdr:spPr>
    </xdr:pic>
    <xdr:clientData/>
  </xdr:twoCellAnchor>
  <xdr:twoCellAnchor>
    <xdr:from>
      <xdr:col>2</xdr:col>
      <xdr:colOff>295275</xdr:colOff>
      <xdr:row>666</xdr:row>
      <xdr:rowOff>333375</xdr:rowOff>
    </xdr:from>
    <xdr:to>
      <xdr:col>2</xdr:col>
      <xdr:colOff>2028825</xdr:colOff>
      <xdr:row>666</xdr:row>
      <xdr:rowOff>2381250</xdr:rowOff>
    </xdr:to>
    <xdr:pic>
      <xdr:nvPicPr>
        <xdr:cNvPr id="442" name="6673/3.jpg">
          <a:extLst>
            <a:ext uri="{FF2B5EF4-FFF2-40B4-BE49-F238E27FC236}">
              <a16:creationId xmlns:a16="http://schemas.microsoft.com/office/drawing/2014/main" xmlns="" id="{63CFB817-BA64-4CDC-823E-B10EF3EF232D}"/>
            </a:ext>
          </a:extLst>
        </xdr:cNvPr>
        <xdr:cNvPicPr>
          <a:picLocks noChangeAspect="1"/>
        </xdr:cNvPicPr>
      </xdr:nvPicPr>
      <xdr:blipFill>
        <a:blip xmlns:r="http://schemas.openxmlformats.org/officeDocument/2006/relationships" r:embed="rId400" cstate="print"/>
        <a:stretch>
          <a:fillRect/>
        </a:stretch>
      </xdr:blipFill>
      <xdr:spPr>
        <a:xfrm>
          <a:off x="5184775" y="978887425"/>
          <a:ext cx="1733550" cy="2047875"/>
        </a:xfrm>
        <a:prstGeom prst="rect">
          <a:avLst/>
        </a:prstGeom>
      </xdr:spPr>
    </xdr:pic>
    <xdr:clientData/>
  </xdr:twoCellAnchor>
  <xdr:twoCellAnchor editAs="absolute">
    <xdr:from>
      <xdr:col>5</xdr:col>
      <xdr:colOff>935649</xdr:colOff>
      <xdr:row>0</xdr:row>
      <xdr:rowOff>114300</xdr:rowOff>
    </xdr:from>
    <xdr:to>
      <xdr:col>11</xdr:col>
      <xdr:colOff>4290</xdr:colOff>
      <xdr:row>22</xdr:row>
      <xdr:rowOff>12700</xdr:rowOff>
    </xdr:to>
    <xdr:pic>
      <xdr:nvPicPr>
        <xdr:cNvPr id="443" name="Immagine 443">
          <a:extLst>
            <a:ext uri="{FF2B5EF4-FFF2-40B4-BE49-F238E27FC236}">
              <a16:creationId xmlns:a16="http://schemas.microsoft.com/office/drawing/2014/main" xmlns="" id="{022761A6-DBF2-46AF-914C-09689C97B287}"/>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8269899" y="114300"/>
          <a:ext cx="5685341" cy="4362450"/>
        </a:xfrm>
        <a:prstGeom prst="rect">
          <a:avLst/>
        </a:prstGeom>
      </xdr:spPr>
    </xdr:pic>
    <xdr:clientData/>
  </xdr:twoCellAnchor>
  <xdr:twoCellAnchor editAs="absolute">
    <xdr:from>
      <xdr:col>14</xdr:col>
      <xdr:colOff>2108200</xdr:colOff>
      <xdr:row>0</xdr:row>
      <xdr:rowOff>126999</xdr:rowOff>
    </xdr:from>
    <xdr:to>
      <xdr:col>19</xdr:col>
      <xdr:colOff>1828800</xdr:colOff>
      <xdr:row>21</xdr:row>
      <xdr:rowOff>157342</xdr:rowOff>
    </xdr:to>
    <xdr:pic>
      <xdr:nvPicPr>
        <xdr:cNvPr id="444" name="Immagine 444">
          <a:extLst>
            <a:ext uri="{FF2B5EF4-FFF2-40B4-BE49-F238E27FC236}">
              <a16:creationId xmlns:a16="http://schemas.microsoft.com/office/drawing/2014/main" xmlns="" id="{D75EA36B-FD7A-42E0-849C-2D7CF955672A}"/>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19837400" y="126999"/>
          <a:ext cx="6870700" cy="4310243"/>
        </a:xfrm>
        <a:prstGeom prst="rect">
          <a:avLst/>
        </a:prstGeom>
      </xdr:spPr>
    </xdr:pic>
    <xdr:clientData/>
  </xdr:twoCellAnchor>
  <xdr:twoCellAnchor editAs="absolute">
    <xdr:from>
      <xdr:col>11</xdr:col>
      <xdr:colOff>393700</xdr:colOff>
      <xdr:row>14</xdr:row>
      <xdr:rowOff>101600</xdr:rowOff>
    </xdr:from>
    <xdr:to>
      <xdr:col>14</xdr:col>
      <xdr:colOff>1504950</xdr:colOff>
      <xdr:row>21</xdr:row>
      <xdr:rowOff>165100</xdr:rowOff>
    </xdr:to>
    <xdr:pic>
      <xdr:nvPicPr>
        <xdr:cNvPr id="445" name="Immagine 445">
          <a:extLst>
            <a:ext uri="{FF2B5EF4-FFF2-40B4-BE49-F238E27FC236}">
              <a16:creationId xmlns:a16="http://schemas.microsoft.com/office/drawing/2014/main" xmlns="" id="{347B0435-CE7F-425D-95AD-9FC82870B16D}"/>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14344650" y="3092450"/>
          <a:ext cx="4889500" cy="13525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ngi2/Downloads/Offerta%208923.04%20MOOSE%20KNUCKLES%20M%20W%20RTW.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Andrea Giacobbo" refreshedDate="46102.681483217595" createdVersion="6" refreshedVersion="8" recordCount="644">
  <cacheSource type="worksheet">
    <worksheetSource ref="F24:BX668" sheet="Offer w  pic" r:id="rId2"/>
  </cacheSource>
  <cacheFields count="71">
    <cacheField name="BRAND" numFmtId="0">
      <sharedItems count="1">
        <s v="Moose Knuckles"/>
      </sharedItems>
    </cacheField>
    <cacheField name="LINE" numFmtId="0">
      <sharedItems/>
    </cacheField>
    <cacheField name="SKU" numFmtId="0">
      <sharedItems containsNonDate="0" containsString="0" containsBlank="1"/>
    </cacheField>
    <cacheField name="FULLSTYLE" numFmtId="0">
      <sharedItems/>
    </cacheField>
    <cacheField name="GENDER" numFmtId="0">
      <sharedItems count="4">
        <s v="Men"/>
        <s v="Unisex"/>
        <s v="Women"/>
        <s v="Kids"/>
      </sharedItems>
    </cacheField>
    <cacheField name="MACRO_CATEGORY" numFmtId="0">
      <sharedItems count="2">
        <s v="RTW"/>
        <s v="SOFT ACCESSORIES"/>
      </sharedItems>
    </cacheField>
    <cacheField name="SUB_CATEGORY" numFmtId="0">
      <sharedItems/>
    </cacheField>
    <cacheField name="MICRO_CATEGORY" numFmtId="0">
      <sharedItems/>
    </cacheField>
    <cacheField name="PRODUCT CODE" numFmtId="0">
      <sharedItems/>
    </cacheField>
    <cacheField name="PRODUCT NAME" numFmtId="0">
      <sharedItems/>
    </cacheField>
    <cacheField name="MATERIAL CODE" numFmtId="0">
      <sharedItems/>
    </cacheField>
    <cacheField name="MATERIAL DESC" numFmtId="0">
      <sharedItems containsNonDate="0" containsString="0" containsBlank="1"/>
    </cacheField>
    <cacheField name="COLOR CODE" numFmtId="0">
      <sharedItems/>
    </cacheField>
    <cacheField name="COLOR CODE 2" numFmtId="0">
      <sharedItems containsNonDate="0" containsString="0" containsBlank="1"/>
    </cacheField>
    <cacheField name="COLOR DESC" numFmtId="0">
      <sharedItems/>
    </cacheField>
    <cacheField name="YEAR" numFmtId="0">
      <sharedItems/>
    </cacheField>
    <cacheField name="SEASON" numFmtId="0">
      <sharedItems/>
    </cacheField>
    <cacheField name="COLLECTION" numFmtId="0">
      <sharedItems containsNonDate="0" containsString="0" containsBlank="1"/>
    </cacheField>
    <cacheField name="PACKING" numFmtId="0">
      <sharedItems containsNonDate="0" containsString="0" containsBlank="1"/>
    </cacheField>
    <cacheField name="BOX" numFmtId="0">
      <sharedItems containsNonDate="0" containsString="0" containsBlank="1"/>
    </cacheField>
    <cacheField name="SCALATG" numFmtId="0">
      <sharedItems/>
    </cacheField>
    <cacheField name="TG1" numFmtId="0">
      <sharedItems containsString="0" containsBlank="1" containsNumber="1" containsInteger="1" minValue="0" maxValue="37"/>
    </cacheField>
    <cacheField name="TG2" numFmtId="0">
      <sharedItems containsString="0" containsBlank="1" containsNumber="1" containsInteger="1" minValue="0" maxValue="10"/>
    </cacheField>
    <cacheField name="TG3" numFmtId="0">
      <sharedItems containsString="0" containsBlank="1" containsNumber="1" containsInteger="1" minValue="0" maxValue="7"/>
    </cacheField>
    <cacheField name="TG4" numFmtId="0">
      <sharedItems containsString="0" containsBlank="1" containsNumber="1" containsInteger="1" minValue="0" maxValue="21"/>
    </cacheField>
    <cacheField name="TG5" numFmtId="0">
      <sharedItems containsString="0" containsBlank="1" containsNumber="1" containsInteger="1" minValue="0" maxValue="62"/>
    </cacheField>
    <cacheField name="TG6" numFmtId="0">
      <sharedItems containsString="0" containsBlank="1" containsNumber="1" containsInteger="1" minValue="0" maxValue="59"/>
    </cacheField>
    <cacheField name="TG7" numFmtId="0">
      <sharedItems containsString="0" containsBlank="1" containsNumber="1" containsInteger="1" minValue="0" maxValue="56"/>
    </cacheField>
    <cacheField name="TG8" numFmtId="0">
      <sharedItems containsString="0" containsBlank="1" containsNumber="1" containsInteger="1" minValue="0" maxValue="9"/>
    </cacheField>
    <cacheField name="TG9" numFmtId="0">
      <sharedItems containsString="0" containsBlank="1" containsNumber="1" containsInteger="1" minValue="0" maxValue="1"/>
    </cacheField>
    <cacheField name="TG10" numFmtId="0">
      <sharedItems containsNonDate="0" containsString="0" containsBlank="1"/>
    </cacheField>
    <cacheField name="TG11" numFmtId="0">
      <sharedItems containsNonDate="0" containsString="0" containsBlank="1"/>
    </cacheField>
    <cacheField name="TG12" numFmtId="0">
      <sharedItems containsNonDate="0" containsString="0" containsBlank="1"/>
    </cacheField>
    <cacheField name="TG13" numFmtId="0">
      <sharedItems containsNonDate="0" containsString="0" containsBlank="1"/>
    </cacheField>
    <cacheField name="TG14" numFmtId="0">
      <sharedItems containsNonDate="0" containsString="0" containsBlank="1"/>
    </cacheField>
    <cacheField name="TG15" numFmtId="0">
      <sharedItems containsNonDate="0" containsString="0" containsBlank="1"/>
    </cacheField>
    <cacheField name="TG16" numFmtId="0">
      <sharedItems containsNonDate="0" containsString="0" containsBlank="1"/>
    </cacheField>
    <cacheField name="TG17" numFmtId="0">
      <sharedItems containsNonDate="0" containsString="0" containsBlank="1"/>
    </cacheField>
    <cacheField name="TG18" numFmtId="0">
      <sharedItems containsNonDate="0" containsString="0" containsBlank="1"/>
    </cacheField>
    <cacheField name="TG19" numFmtId="0">
      <sharedItems containsNonDate="0" containsString="0" containsBlank="1"/>
    </cacheField>
    <cacheField name="TG20" numFmtId="0">
      <sharedItems containsNonDate="0" containsString="0" containsBlank="1"/>
    </cacheField>
    <cacheField name="TG21" numFmtId="0">
      <sharedItems containsNonDate="0" containsString="0" containsBlank="1"/>
    </cacheField>
    <cacheField name="TG22" numFmtId="0">
      <sharedItems containsNonDate="0" containsString="0" containsBlank="1"/>
    </cacheField>
    <cacheField name="TG23" numFmtId="0">
      <sharedItems containsNonDate="0" containsString="0" containsBlank="1"/>
    </cacheField>
    <cacheField name="TG24" numFmtId="0">
      <sharedItems containsNonDate="0" containsString="0" containsBlank="1"/>
    </cacheField>
    <cacheField name="TG25" numFmtId="0">
      <sharedItems containsNonDate="0" containsString="0" containsBlank="1"/>
    </cacheField>
    <cacheField name="TG26" numFmtId="0">
      <sharedItems containsNonDate="0" containsString="0" containsBlank="1"/>
    </cacheField>
    <cacheField name="TG27" numFmtId="0">
      <sharedItems containsNonDate="0" containsString="0" containsBlank="1"/>
    </cacheField>
    <cacheField name="TG28" numFmtId="0">
      <sharedItems containsNonDate="0" containsString="0" containsBlank="1"/>
    </cacheField>
    <cacheField name="TG29" numFmtId="0">
      <sharedItems containsNonDate="0" containsString="0" containsBlank="1"/>
    </cacheField>
    <cacheField name="TG30" numFmtId="0">
      <sharedItems containsNonDate="0" containsString="0" containsBlank="1"/>
    </cacheField>
    <cacheField name="TG31" numFmtId="0">
      <sharedItems containsNonDate="0" containsString="0" containsBlank="1"/>
    </cacheField>
    <cacheField name="TG32" numFmtId="0">
      <sharedItems containsNonDate="0" containsString="0" containsBlank="1"/>
    </cacheField>
    <cacheField name="TG33" numFmtId="0">
      <sharedItems containsNonDate="0" containsString="0" containsBlank="1"/>
    </cacheField>
    <cacheField name="QTY" numFmtId="0">
      <sharedItems containsSemiMixedTypes="0" containsString="0" containsNumber="1" containsInteger="1" minValue="0" maxValue="161"/>
    </cacheField>
    <cacheField name="WHLS PRICE" numFmtId="164">
      <sharedItems containsSemiMixedTypes="0" containsString="0" containsNumber="1" minValue="19" maxValue="772"/>
    </cacheField>
    <cacheField name="WHLS VALUE" numFmtId="164">
      <sharedItems containsSemiMixedTypes="0" containsString="0" containsNumber="1" minValue="0" maxValue="20090"/>
    </cacheField>
    <cacheField name="RTL PRICE" numFmtId="164">
      <sharedItems containsSemiMixedTypes="0" containsString="0" containsNumber="1" containsInteger="1" minValue="20" maxValue="2045"/>
    </cacheField>
    <cacheField name="RTL VALUE" numFmtId="164">
      <sharedItems containsSemiMixedTypes="0" containsString="0" containsNumber="1" containsInteger="1" minValue="0" maxValue="53300"/>
    </cacheField>
    <cacheField name="DISCOUNT WHS" numFmtId="10">
      <sharedItems containsSemiMixedTypes="0" containsString="0" containsNumber="1" minValue="0.3" maxValue="0.3"/>
    </cacheField>
    <cacheField name="SALE PRICE" numFmtId="164">
      <sharedItems containsSemiMixedTypes="0" containsString="0" containsNumber="1" minValue="13.299999999999999" maxValue="540.4"/>
    </cacheField>
    <cacheField name="SALE VALUE" numFmtId="164">
      <sharedItems containsSemiMixedTypes="0" containsString="0" containsNumber="1" minValue="0" maxValue="14063"/>
    </cacheField>
    <cacheField name="MADE IN" numFmtId="0">
      <sharedItems containsBlank="1"/>
    </cacheField>
    <cacheField name="COMPOSITION" numFmtId="0">
      <sharedItems/>
    </cacheField>
    <cacheField name="HS CODE" numFmtId="0">
      <sharedItems containsBlank="1"/>
    </cacheField>
    <cacheField name="TYPE" numFmtId="0">
      <sharedItems count="2">
        <s v="Available"/>
        <s v="Order"/>
      </sharedItems>
    </cacheField>
    <cacheField name="NOTE 1" numFmtId="0">
      <sharedItems containsNonDate="0" containsString="0" containsBlank="1"/>
    </cacheField>
    <cacheField name="NOTE 2" numFmtId="0">
      <sharedItems containsNonDate="0" containsString="0" containsBlank="1"/>
    </cacheField>
    <cacheField name="NOTE 3" numFmtId="0">
      <sharedItems containsNonDate="0" containsString="0" containsBlank="1"/>
    </cacheField>
    <cacheField name="NOTE 4" numFmtId="0">
      <sharedItems containsNonDate="0" containsString="0" containsBlank="1"/>
    </cacheField>
    <cacheField name="NOTE 5" numFmtId="0">
      <sharedItems containsNonDate="0" containsString="0" containsBlank="1"/>
    </cacheField>
  </cacheFields>
  <extLst>
    <ext xmlns:x14="http://schemas.microsoft.com/office/spreadsheetml/2009/9/main" uri="{725AE2AE-9491-48be-B2B4-4EB974FC3084}">
      <x14:pivotCacheDefinition pivotCacheId="129458558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4">
  <r>
    <x v="0"/>
    <s v="Moose Knuckles"/>
    <m/>
    <s v="M32MP261SS-0000-547"/>
    <x v="0"/>
    <x v="0"/>
    <s v="OUTERWEAR"/>
    <s v="PARKA"/>
    <s v="M32MP261SS"/>
    <s v="ORIGINAL SSTIRLING PARKA NEO SSHEAR"/>
    <s v="0000"/>
    <m/>
    <s v="547"/>
    <m/>
    <s v="GRANITE W/BLKSSH"/>
    <s v="2023"/>
    <s v="Fall/Winter"/>
    <m/>
    <m/>
    <m/>
    <s v="STD"/>
    <m/>
    <m/>
    <m/>
    <n v="4"/>
    <m/>
    <m/>
    <m/>
    <m/>
    <m/>
    <m/>
    <m/>
    <m/>
    <m/>
    <m/>
    <m/>
    <m/>
    <m/>
    <m/>
    <m/>
    <m/>
    <m/>
    <m/>
    <m/>
    <m/>
    <m/>
    <m/>
    <m/>
    <m/>
    <m/>
    <m/>
    <m/>
    <m/>
    <m/>
    <n v="4"/>
    <n v="382"/>
    <n v="1528"/>
    <n v="975"/>
    <n v="3900"/>
    <n v="0.3"/>
    <n v="267.39999999999998"/>
    <n v="1069.5999999999999"/>
    <m/>
    <s v="SSHELL:74% COTTON, 26 % NYLON, LINING:100% NYLON, FWILL:80% DUCK DOWN / 20% WATERFWOWL FWEATHERSS, FWUR/TRIM:SSHEARLING"/>
    <s v="6201.30.1200"/>
    <x v="0"/>
    <m/>
    <m/>
    <m/>
    <m/>
    <m/>
  </r>
  <r>
    <x v="0"/>
    <s v="Moose Knuckles"/>
    <m/>
    <s v="M32MP261SS-0000-547"/>
    <x v="0"/>
    <x v="0"/>
    <s v="OUTERWEAR"/>
    <s v="PARKA"/>
    <s v="M32MP261SS"/>
    <s v="ORIGINAL SSTIRLING PARKA NEO SSHEAR"/>
    <s v="0000"/>
    <m/>
    <s v="547"/>
    <m/>
    <s v="GRANITE W/BLKSSH"/>
    <s v="2023"/>
    <s v="Fall/Winter"/>
    <m/>
    <m/>
    <m/>
    <s v="STD"/>
    <m/>
    <m/>
    <m/>
    <n v="0"/>
    <m/>
    <m/>
    <m/>
    <m/>
    <m/>
    <m/>
    <m/>
    <m/>
    <m/>
    <m/>
    <m/>
    <m/>
    <m/>
    <m/>
    <m/>
    <m/>
    <m/>
    <m/>
    <m/>
    <m/>
    <m/>
    <m/>
    <m/>
    <m/>
    <m/>
    <m/>
    <m/>
    <m/>
    <m/>
    <n v="0"/>
    <n v="382"/>
    <n v="0"/>
    <n v="975"/>
    <n v="0"/>
    <n v="0.3"/>
    <n v="267.39999999999998"/>
    <n v="0"/>
    <m/>
    <s v="SSHELL:74% COTTON, 26 % NYLON, LINING:100% NYLON, FWILL:80% DUCK DOWN / 20% WATERFWOWL FWEATHERSS, FWUR/TRIM:SSHEARLING"/>
    <s v="6201.30.1200"/>
    <x v="1"/>
    <m/>
    <m/>
    <m/>
    <m/>
    <m/>
  </r>
  <r>
    <x v="0"/>
    <s v="Moose Knuckles"/>
    <m/>
    <s v="M39MP210-0000-472"/>
    <x v="0"/>
    <x v="0"/>
    <s v="OUTERWEAR"/>
    <s v="PARKA"/>
    <s v="M39MP210"/>
    <s v="BIG RIDGE PARKA"/>
    <s v="0000"/>
    <m/>
    <s v="472"/>
    <m/>
    <s v="TRUE NAVY W/BLK"/>
    <s v="2024"/>
    <s v="Fall/Winter"/>
    <m/>
    <m/>
    <m/>
    <s v="STD"/>
    <m/>
    <m/>
    <m/>
    <n v="1"/>
    <n v="2"/>
    <m/>
    <m/>
    <m/>
    <m/>
    <m/>
    <m/>
    <m/>
    <m/>
    <m/>
    <m/>
    <m/>
    <m/>
    <m/>
    <m/>
    <m/>
    <m/>
    <m/>
    <m/>
    <m/>
    <m/>
    <m/>
    <m/>
    <m/>
    <m/>
    <m/>
    <m/>
    <m/>
    <m/>
    <n v="3"/>
    <n v="462"/>
    <n v="1386"/>
    <n v="1225"/>
    <n v="3675"/>
    <n v="0.3"/>
    <n v="323.39999999999998"/>
    <n v="970.19999999999993"/>
    <m/>
    <s v="SSHELL: 100% POLYESSTER, LINING: 100% NYLON, FWILLING: 90% GOOSSE DOWN, 10% FWEATHERSS, FWUR/TRIM: BLUE FWROSST FWOX"/>
    <s v="6210.20.3000"/>
    <x v="0"/>
    <m/>
    <m/>
    <m/>
    <m/>
    <m/>
  </r>
  <r>
    <x v="0"/>
    <s v="Moose Knuckles"/>
    <m/>
    <s v="M39MP210-0000-472"/>
    <x v="0"/>
    <x v="0"/>
    <s v="OUTERWEAR"/>
    <s v="PARKA"/>
    <s v="M39MP210"/>
    <s v="BIG RIDGE PARKA"/>
    <s v="0000"/>
    <m/>
    <s v="472"/>
    <m/>
    <s v="TRUE NAVY W/BLK"/>
    <s v="2024"/>
    <s v="Fall/Winter"/>
    <m/>
    <m/>
    <m/>
    <s v="STD"/>
    <m/>
    <m/>
    <m/>
    <n v="0"/>
    <n v="0"/>
    <m/>
    <m/>
    <m/>
    <m/>
    <m/>
    <m/>
    <m/>
    <m/>
    <m/>
    <m/>
    <m/>
    <m/>
    <m/>
    <m/>
    <m/>
    <m/>
    <m/>
    <m/>
    <m/>
    <m/>
    <m/>
    <m/>
    <m/>
    <m/>
    <m/>
    <m/>
    <m/>
    <m/>
    <n v="0"/>
    <n v="462"/>
    <n v="0"/>
    <n v="1225"/>
    <n v="0"/>
    <n v="0.3"/>
    <n v="323.39999999999998"/>
    <n v="0"/>
    <m/>
    <s v="SSHELL: 100% POLYESSTER, LINING: 100% NYLON, FWILLING: 90% GOOSSE DOWN, 10% FWEATHERSS, FWUR/TRIM: BLUE FWROSST FWOX"/>
    <s v="6210.20.3000"/>
    <x v="1"/>
    <m/>
    <m/>
    <m/>
    <m/>
    <m/>
  </r>
  <r>
    <x v="0"/>
    <s v="Moose Knuckles"/>
    <m/>
    <s v="MK4661MP-0000-856"/>
    <x v="0"/>
    <x v="0"/>
    <s v="OUTERWEAR"/>
    <s v="PARKA"/>
    <s v="MK4661MP"/>
    <s v="SSTIRLING PARKA MENSS"/>
    <s v="0000"/>
    <m/>
    <s v="856"/>
    <m/>
    <s v="SSTORM GREY W/NAT"/>
    <s v="2023"/>
    <s v="Fall/Winter"/>
    <m/>
    <m/>
    <m/>
    <s v="STD"/>
    <m/>
    <m/>
    <n v="6"/>
    <n v="12"/>
    <m/>
    <m/>
    <m/>
    <m/>
    <m/>
    <m/>
    <m/>
    <m/>
    <m/>
    <m/>
    <m/>
    <m/>
    <m/>
    <m/>
    <m/>
    <m/>
    <m/>
    <m/>
    <m/>
    <m/>
    <m/>
    <m/>
    <m/>
    <m/>
    <m/>
    <m/>
    <m/>
    <m/>
    <m/>
    <n v="18"/>
    <n v="400"/>
    <n v="7200"/>
    <n v="1060"/>
    <n v="19080"/>
    <n v="0.3"/>
    <n v="280"/>
    <n v="5040"/>
    <m/>
    <s v="74% COTTON, 26% NYLON - OUTER SSHELL, 100% NYLON - LINING, 80% DUCK DOWN, 20% DUCK FWEATHERSS- FWILL, 100% BLUE FWOX FWUR"/>
    <m/>
    <x v="0"/>
    <m/>
    <m/>
    <m/>
    <m/>
    <m/>
  </r>
  <r>
    <x v="0"/>
    <s v="Moose Knuckles"/>
    <m/>
    <s v="MK4661MP-0000-856"/>
    <x v="0"/>
    <x v="0"/>
    <s v="OUTERWEAR"/>
    <s v="PARKA"/>
    <s v="MK4661MP"/>
    <s v="SSTIRLING PARKA MENSS"/>
    <s v="0000"/>
    <m/>
    <s v="856"/>
    <m/>
    <s v="SSTORM GREY W/NAT"/>
    <s v="2023"/>
    <s v="Fall/Winter"/>
    <m/>
    <m/>
    <m/>
    <s v="STD"/>
    <m/>
    <m/>
    <n v="0"/>
    <n v="0"/>
    <m/>
    <m/>
    <m/>
    <m/>
    <m/>
    <m/>
    <m/>
    <m/>
    <m/>
    <m/>
    <m/>
    <m/>
    <m/>
    <m/>
    <m/>
    <m/>
    <m/>
    <m/>
    <m/>
    <m/>
    <m/>
    <m/>
    <m/>
    <m/>
    <m/>
    <m/>
    <m/>
    <m/>
    <m/>
    <n v="0"/>
    <n v="400"/>
    <n v="0"/>
    <n v="1060"/>
    <n v="0"/>
    <n v="0.3"/>
    <n v="280"/>
    <n v="0"/>
    <m/>
    <s v="74% COTTON, 26% NYLON - OUTER SSHELL, 100% NYLON - LINING, 80% DUCK DOWN, 20% DUCK FWEATHERSS- FWILL, 100% BLUE FWOX FWUR"/>
    <m/>
    <x v="1"/>
    <m/>
    <m/>
    <m/>
    <m/>
    <m/>
  </r>
  <r>
    <x v="0"/>
    <s v="Moose Knuckles"/>
    <m/>
    <s v="MK4661MP-0000-864"/>
    <x v="0"/>
    <x v="0"/>
    <s v="OUTERWEAR"/>
    <s v="PARKA"/>
    <s v="MK4661MP"/>
    <s v="SSTIRLING PARKA MENSS"/>
    <s v="0000"/>
    <m/>
    <s v="864"/>
    <m/>
    <s v="MLKYWY W/SSTND"/>
    <s v="2023"/>
    <s v="Fall/Winter"/>
    <m/>
    <m/>
    <m/>
    <s v="STD"/>
    <m/>
    <m/>
    <m/>
    <n v="3"/>
    <n v="1"/>
    <n v="2"/>
    <m/>
    <n v="2"/>
    <m/>
    <m/>
    <m/>
    <m/>
    <m/>
    <m/>
    <m/>
    <m/>
    <m/>
    <m/>
    <m/>
    <m/>
    <m/>
    <m/>
    <m/>
    <m/>
    <m/>
    <m/>
    <m/>
    <m/>
    <m/>
    <m/>
    <m/>
    <m/>
    <m/>
    <n v="8"/>
    <n v="400"/>
    <n v="3200"/>
    <n v="1060"/>
    <n v="8480"/>
    <n v="0.3"/>
    <n v="280"/>
    <n v="2240"/>
    <m/>
    <s v="74% COTTON, 26% NYLON - OUTER SSHELL, 100% NYLON - LINING, 80% DUCK DOWN, 20% DUCK FWEATHERSS- FWILL, 100% BLUE FWOX FWUR"/>
    <m/>
    <x v="0"/>
    <m/>
    <m/>
    <m/>
    <m/>
    <m/>
  </r>
  <r>
    <x v="0"/>
    <s v="Moose Knuckles"/>
    <m/>
    <s v="MK4661MP-0000-864"/>
    <x v="0"/>
    <x v="0"/>
    <s v="OUTERWEAR"/>
    <s v="PARKA"/>
    <s v="MK4661MP"/>
    <s v="SSTIRLING PARKA MENSS"/>
    <s v="0000"/>
    <m/>
    <s v="864"/>
    <m/>
    <s v="MLKYWY W/SSTND"/>
    <s v="2023"/>
    <s v="Fall/Winter"/>
    <m/>
    <m/>
    <m/>
    <s v="STD"/>
    <m/>
    <m/>
    <m/>
    <n v="0"/>
    <n v="0"/>
    <n v="0"/>
    <m/>
    <n v="0"/>
    <m/>
    <m/>
    <m/>
    <m/>
    <m/>
    <m/>
    <m/>
    <m/>
    <m/>
    <m/>
    <m/>
    <m/>
    <m/>
    <m/>
    <m/>
    <m/>
    <m/>
    <m/>
    <m/>
    <m/>
    <m/>
    <m/>
    <m/>
    <m/>
    <m/>
    <n v="0"/>
    <n v="400"/>
    <n v="0"/>
    <n v="1060"/>
    <n v="0"/>
    <n v="0.3"/>
    <n v="280"/>
    <n v="0"/>
    <m/>
    <s v="74% COTTON, 26% NYLON - OUTER SSHELL, 100% NYLON - LINING, 80% DUCK DOWN, 20% DUCK FWEATHERSS- FWILL, 100% BLUE FWOX FWUR"/>
    <m/>
    <x v="1"/>
    <m/>
    <m/>
    <m/>
    <m/>
    <m/>
  </r>
  <r>
    <x v="0"/>
    <s v="Moose Knuckles"/>
    <m/>
    <s v="M32ML310-0000-292"/>
    <x v="0"/>
    <x v="0"/>
    <s v="OUTERWEAR"/>
    <s v="LEATHER JACKET"/>
    <s v="M32ML310"/>
    <s v="ANICA BOMBER"/>
    <s v="0000"/>
    <m/>
    <s v="292"/>
    <m/>
    <s v="BLACK"/>
    <s v="2022"/>
    <s v="Fall/Winter"/>
    <m/>
    <m/>
    <m/>
    <s v="STD"/>
    <m/>
    <m/>
    <m/>
    <n v="6"/>
    <n v="18"/>
    <n v="2"/>
    <n v="5"/>
    <m/>
    <m/>
    <m/>
    <m/>
    <m/>
    <m/>
    <m/>
    <m/>
    <m/>
    <m/>
    <m/>
    <m/>
    <m/>
    <m/>
    <m/>
    <m/>
    <m/>
    <m/>
    <m/>
    <m/>
    <m/>
    <m/>
    <m/>
    <m/>
    <m/>
    <m/>
    <n v="31"/>
    <n v="311"/>
    <n v="9641"/>
    <n v="825"/>
    <n v="25575"/>
    <n v="0.3"/>
    <n v="217.7"/>
    <n v="6748.7"/>
    <s v="China"/>
    <s v="SSHELL-LAMB LEATHER, COMBO-100% POLYESSTER, LINING 1-100% POLYESSTER, LINING 2-55% POLYESSTER 45% NYLON, FWILL-POLYFWILL"/>
    <s v="4203.10.4030"/>
    <x v="0"/>
    <m/>
    <m/>
    <m/>
    <m/>
    <m/>
  </r>
  <r>
    <x v="0"/>
    <s v="Moose Knuckles"/>
    <m/>
    <s v="M32ML310-0000-292"/>
    <x v="0"/>
    <x v="0"/>
    <s v="OUTERWEAR"/>
    <s v="LEATHER JACKET"/>
    <s v="M32ML310"/>
    <s v="ANICA BOMBER"/>
    <s v="0000"/>
    <m/>
    <s v="292"/>
    <m/>
    <s v="BLACK"/>
    <s v="2022"/>
    <s v="Fall/Winter"/>
    <m/>
    <m/>
    <m/>
    <s v="STD"/>
    <m/>
    <m/>
    <m/>
    <n v="0"/>
    <n v="0"/>
    <n v="0"/>
    <n v="0"/>
    <m/>
    <m/>
    <m/>
    <m/>
    <m/>
    <m/>
    <m/>
    <m/>
    <m/>
    <m/>
    <m/>
    <m/>
    <m/>
    <m/>
    <m/>
    <m/>
    <m/>
    <m/>
    <m/>
    <m/>
    <m/>
    <m/>
    <m/>
    <m/>
    <m/>
    <m/>
    <n v="0"/>
    <n v="311"/>
    <n v="0"/>
    <n v="825"/>
    <n v="0"/>
    <n v="0.3"/>
    <n v="217.7"/>
    <n v="0"/>
    <s v="China"/>
    <s v="SSHELL-LAMB LEATHER, COMBO-100% POLYESSTER, LINING 1-100% POLYESSTER, LINING 2-55% POLYESSTER 45% NYLON, FWILL-POLYFWILL"/>
    <s v="4203.10.4030"/>
    <x v="1"/>
    <m/>
    <m/>
    <m/>
    <m/>
    <m/>
  </r>
  <r>
    <x v="0"/>
    <s v="Moose Knuckles"/>
    <m/>
    <s v="M13MB001-0000-292"/>
    <x v="0"/>
    <x v="0"/>
    <s v="OUTERWEAR"/>
    <s v="JACKET"/>
    <s v="M13MB001"/>
    <s v="AIR DOWN BOMBER"/>
    <s v="0000"/>
    <m/>
    <s v="292"/>
    <m/>
    <s v="BLACK"/>
    <s v="2023"/>
    <s v="Spring/Summer"/>
    <m/>
    <m/>
    <m/>
    <s v="STD"/>
    <m/>
    <m/>
    <m/>
    <n v="6"/>
    <m/>
    <m/>
    <n v="2"/>
    <m/>
    <m/>
    <m/>
    <m/>
    <m/>
    <m/>
    <m/>
    <m/>
    <m/>
    <m/>
    <m/>
    <m/>
    <m/>
    <m/>
    <m/>
    <m/>
    <m/>
    <m/>
    <m/>
    <m/>
    <m/>
    <m/>
    <m/>
    <m/>
    <m/>
    <m/>
    <n v="8"/>
    <n v="200"/>
    <n v="1600"/>
    <n v="530"/>
    <n v="4240"/>
    <n v="0.3"/>
    <n v="140"/>
    <n v="1120"/>
    <m/>
    <s v="SSHELL:100% RECYCLED NYLON, LINING:100% RECYCLED NYLON, DOWN: 90% DUCK DOWN 10% WATERFWOWL FWEATHERSS"/>
    <s v="6201.40.5500"/>
    <x v="0"/>
    <m/>
    <m/>
    <m/>
    <m/>
    <m/>
  </r>
  <r>
    <x v="0"/>
    <s v="Moose Knuckles"/>
    <m/>
    <s v="M13MB001-0000-292"/>
    <x v="0"/>
    <x v="0"/>
    <s v="OUTERWEAR"/>
    <s v="JACKET"/>
    <s v="M13MB001"/>
    <s v="AIR DOWN BOMBER"/>
    <s v="0000"/>
    <m/>
    <s v="292"/>
    <m/>
    <s v="BLACK"/>
    <s v="2023"/>
    <s v="Spring/Summer"/>
    <m/>
    <m/>
    <m/>
    <s v="STD"/>
    <m/>
    <m/>
    <m/>
    <n v="0"/>
    <m/>
    <m/>
    <n v="0"/>
    <m/>
    <m/>
    <m/>
    <m/>
    <m/>
    <m/>
    <m/>
    <m/>
    <m/>
    <m/>
    <m/>
    <m/>
    <m/>
    <m/>
    <m/>
    <m/>
    <m/>
    <m/>
    <m/>
    <m/>
    <m/>
    <m/>
    <m/>
    <m/>
    <m/>
    <m/>
    <n v="0"/>
    <n v="200"/>
    <n v="0"/>
    <n v="530"/>
    <n v="0"/>
    <n v="0.3"/>
    <n v="140"/>
    <n v="0"/>
    <m/>
    <s v="SSHELL:100% RECYCLED NYLON, LINING:100% RECYCLED NYLON, DOWN: 90% DUCK DOWN 10% WATERFWOWL FWEATHERSS"/>
    <s v="6201.40.5500"/>
    <x v="1"/>
    <m/>
    <m/>
    <m/>
    <m/>
    <m/>
  </r>
  <r>
    <x v="0"/>
    <s v="Moose Knuckles"/>
    <m/>
    <s v="M13MJ108-0000-833"/>
    <x v="0"/>
    <x v="0"/>
    <s v="OUTERWEAR"/>
    <s v="JACKET"/>
    <s v="M13MJ108"/>
    <s v="BOYNTON JACKET"/>
    <s v="0000"/>
    <m/>
    <s v="833"/>
    <m/>
    <s v="NAVY"/>
    <s v="2023"/>
    <s v="Spring/Summer"/>
    <m/>
    <m/>
    <m/>
    <s v="STD"/>
    <m/>
    <m/>
    <m/>
    <m/>
    <m/>
    <m/>
    <m/>
    <n v="1"/>
    <m/>
    <m/>
    <m/>
    <m/>
    <m/>
    <m/>
    <m/>
    <m/>
    <m/>
    <m/>
    <m/>
    <m/>
    <m/>
    <m/>
    <m/>
    <m/>
    <m/>
    <m/>
    <m/>
    <m/>
    <m/>
    <m/>
    <m/>
    <m/>
    <m/>
    <n v="1"/>
    <n v="166"/>
    <n v="166"/>
    <n v="440"/>
    <n v="440"/>
    <n v="0.3"/>
    <n v="116.19999999999999"/>
    <n v="116.19999999999999"/>
    <m/>
    <s v="SSHELL:100% NYLON, LINING:100% RECYCLED NYLON, DOWN: 80% DUCK DOWN 20% WATERFWOWL FWEATHERSS, FWILL:100% POLYESSTER"/>
    <s v="6201.40.7000"/>
    <x v="0"/>
    <m/>
    <m/>
    <m/>
    <m/>
    <m/>
  </r>
  <r>
    <x v="0"/>
    <s v="Moose Knuckles"/>
    <m/>
    <s v="M13MJ108-0000-833"/>
    <x v="0"/>
    <x v="0"/>
    <s v="OUTERWEAR"/>
    <s v="JACKET"/>
    <s v="M13MJ108"/>
    <s v="BOYNTON JACKET"/>
    <s v="0000"/>
    <m/>
    <s v="833"/>
    <m/>
    <s v="NAVY"/>
    <s v="2023"/>
    <s v="Spring/Summer"/>
    <m/>
    <m/>
    <m/>
    <s v="STD"/>
    <m/>
    <m/>
    <m/>
    <m/>
    <m/>
    <m/>
    <m/>
    <n v="0"/>
    <m/>
    <m/>
    <m/>
    <m/>
    <m/>
    <m/>
    <m/>
    <m/>
    <m/>
    <m/>
    <m/>
    <m/>
    <m/>
    <m/>
    <m/>
    <m/>
    <m/>
    <m/>
    <m/>
    <m/>
    <m/>
    <m/>
    <m/>
    <m/>
    <m/>
    <n v="0"/>
    <n v="166"/>
    <n v="0"/>
    <n v="440"/>
    <n v="0"/>
    <n v="0.3"/>
    <n v="116.19999999999999"/>
    <n v="0"/>
    <m/>
    <s v="SSHELL:100% NYLON, LINING:100% RECYCLED NYLON, DOWN: 80% DUCK DOWN 20% WATERFWOWL FWEATHERSS, FWILL:100% POLYESSTER"/>
    <s v="6201.40.7000"/>
    <x v="1"/>
    <m/>
    <m/>
    <m/>
    <m/>
    <m/>
  </r>
  <r>
    <x v="0"/>
    <s v="Moose Knuckles"/>
    <m/>
    <s v="M13MJ112H3-0000-1166"/>
    <x v="0"/>
    <x v="0"/>
    <s v="OUTERWEAR"/>
    <s v="JACKET"/>
    <s v="M13MJ112H3"/>
    <s v="DAVENPORT JACKET CRINKLE"/>
    <s v="0000"/>
    <m/>
    <s v="1166"/>
    <m/>
    <s v="BLACK/LIME"/>
    <s v="2023"/>
    <s v="Spring/Summer"/>
    <m/>
    <m/>
    <m/>
    <s v="STD"/>
    <m/>
    <m/>
    <m/>
    <m/>
    <n v="3"/>
    <n v="2"/>
    <m/>
    <m/>
    <m/>
    <m/>
    <m/>
    <m/>
    <m/>
    <m/>
    <m/>
    <m/>
    <m/>
    <m/>
    <m/>
    <m/>
    <m/>
    <m/>
    <m/>
    <m/>
    <m/>
    <m/>
    <m/>
    <m/>
    <m/>
    <m/>
    <m/>
    <m/>
    <m/>
    <n v="5"/>
    <n v="143"/>
    <n v="715"/>
    <n v="380"/>
    <n v="1900"/>
    <n v="0.3"/>
    <n v="100.1"/>
    <n v="500.5"/>
    <m/>
    <s v="SSHELL:100% POLYESSTER, LINING:100% POLYESSTER"/>
    <s v="6201.40.7000"/>
    <x v="0"/>
    <m/>
    <m/>
    <m/>
    <m/>
    <m/>
  </r>
  <r>
    <x v="0"/>
    <s v="Moose Knuckles"/>
    <m/>
    <s v="M13MJ112H3-0000-1166"/>
    <x v="0"/>
    <x v="0"/>
    <s v="OUTERWEAR"/>
    <s v="JACKET"/>
    <s v="M13MJ112H3"/>
    <s v="DAVENPORT JACKET CRINKLE"/>
    <s v="0000"/>
    <m/>
    <s v="1166"/>
    <m/>
    <s v="BLACK/LIME"/>
    <s v="2023"/>
    <s v="Spring/Summer"/>
    <m/>
    <m/>
    <m/>
    <s v="STD"/>
    <m/>
    <m/>
    <m/>
    <m/>
    <n v="0"/>
    <n v="0"/>
    <m/>
    <m/>
    <m/>
    <m/>
    <m/>
    <m/>
    <m/>
    <m/>
    <m/>
    <m/>
    <m/>
    <m/>
    <m/>
    <m/>
    <m/>
    <m/>
    <m/>
    <m/>
    <m/>
    <m/>
    <m/>
    <m/>
    <m/>
    <m/>
    <m/>
    <m/>
    <m/>
    <n v="0"/>
    <n v="143"/>
    <n v="0"/>
    <n v="380"/>
    <n v="0"/>
    <n v="0.3"/>
    <n v="100.1"/>
    <n v="0"/>
    <m/>
    <s v="SSHELL:100% POLYESSTER, LINING:100% POLYESSTER"/>
    <s v="6201.40.7000"/>
    <x v="1"/>
    <m/>
    <m/>
    <m/>
    <m/>
    <m/>
  </r>
  <r>
    <x v="0"/>
    <s v="Moose Knuckles"/>
    <m/>
    <s v="M13MJ112HM-0000-1124"/>
    <x v="0"/>
    <x v="0"/>
    <s v="OUTERWEAR"/>
    <s v="JACKET"/>
    <s v="M13MJ112HM"/>
    <s v="DAVENPORT JACKET METALLIC"/>
    <s v="0000"/>
    <m/>
    <s v="1124"/>
    <m/>
    <s v="WILLOW GREY BANDANA PRINT"/>
    <s v="2023"/>
    <s v="Spring/Summer"/>
    <m/>
    <m/>
    <m/>
    <s v="STD"/>
    <m/>
    <m/>
    <m/>
    <n v="1"/>
    <n v="1"/>
    <n v="4"/>
    <m/>
    <m/>
    <m/>
    <m/>
    <m/>
    <m/>
    <m/>
    <m/>
    <m/>
    <m/>
    <m/>
    <m/>
    <m/>
    <m/>
    <m/>
    <m/>
    <m/>
    <m/>
    <m/>
    <m/>
    <m/>
    <m/>
    <m/>
    <m/>
    <m/>
    <m/>
    <m/>
    <n v="6"/>
    <n v="166"/>
    <n v="996"/>
    <n v="440"/>
    <n v="2640"/>
    <n v="0.3"/>
    <n v="116.19999999999999"/>
    <n v="697.19999999999993"/>
    <m/>
    <s v="SSHELL:100% NYLON, LINING:100% POLYESSTER"/>
    <m/>
    <x v="0"/>
    <m/>
    <m/>
    <m/>
    <m/>
    <m/>
  </r>
  <r>
    <x v="0"/>
    <s v="Moose Knuckles"/>
    <m/>
    <s v="M13MJ112HM-0000-1124"/>
    <x v="0"/>
    <x v="0"/>
    <s v="OUTERWEAR"/>
    <s v="JACKET"/>
    <s v="M13MJ112HM"/>
    <s v="DAVENPORT JACKET METALLIC"/>
    <s v="0000"/>
    <m/>
    <s v="1124"/>
    <m/>
    <s v="WILLOW GREY BANDANA PRINT"/>
    <s v="2023"/>
    <s v="Spring/Summer"/>
    <m/>
    <m/>
    <m/>
    <s v="STD"/>
    <m/>
    <m/>
    <m/>
    <n v="0"/>
    <n v="0"/>
    <n v="0"/>
    <m/>
    <m/>
    <m/>
    <m/>
    <m/>
    <m/>
    <m/>
    <m/>
    <m/>
    <m/>
    <m/>
    <m/>
    <m/>
    <m/>
    <m/>
    <m/>
    <m/>
    <m/>
    <m/>
    <m/>
    <m/>
    <m/>
    <m/>
    <m/>
    <m/>
    <m/>
    <m/>
    <n v="0"/>
    <n v="166"/>
    <n v="0"/>
    <n v="440"/>
    <n v="0"/>
    <n v="0.3"/>
    <n v="116.19999999999999"/>
    <n v="0"/>
    <m/>
    <s v="SSHELL:100% NYLON, LINING:100% POLYESSTER"/>
    <m/>
    <x v="1"/>
    <m/>
    <m/>
    <m/>
    <m/>
    <m/>
  </r>
  <r>
    <x v="0"/>
    <s v="Moose Knuckles"/>
    <m/>
    <s v="M13MJ121-0000-1112"/>
    <x v="0"/>
    <x v="0"/>
    <s v="OUTERWEAR"/>
    <s v="JACKET"/>
    <s v="M13MJ121"/>
    <s v="GRAYTON JACKET 2"/>
    <s v="0000"/>
    <m/>
    <s v="1112"/>
    <m/>
    <s v="LIME GREEN"/>
    <s v="2023"/>
    <s v="Spring/Summer"/>
    <m/>
    <m/>
    <m/>
    <s v="STD"/>
    <m/>
    <m/>
    <m/>
    <n v="2"/>
    <m/>
    <m/>
    <m/>
    <m/>
    <m/>
    <m/>
    <m/>
    <m/>
    <m/>
    <m/>
    <m/>
    <m/>
    <m/>
    <m/>
    <m/>
    <m/>
    <m/>
    <m/>
    <m/>
    <m/>
    <m/>
    <m/>
    <m/>
    <m/>
    <m/>
    <m/>
    <m/>
    <m/>
    <m/>
    <n v="2"/>
    <n v="168"/>
    <n v="336"/>
    <n v="440"/>
    <n v="880"/>
    <n v="0.3"/>
    <n v="117.6"/>
    <n v="235.2"/>
    <m/>
    <s v="SSHELL:56% NYLON, 24% POLYESSTER, 18% SSPANDEX, LINING:100% RECYCLED POLYESSTER, FWILL: 100% POLYESSTER"/>
    <s v="6201.40.7511"/>
    <x v="0"/>
    <m/>
    <m/>
    <m/>
    <m/>
    <m/>
  </r>
  <r>
    <x v="0"/>
    <s v="Moose Knuckles"/>
    <m/>
    <s v="M13MJ121-0000-1112"/>
    <x v="0"/>
    <x v="0"/>
    <s v="OUTERWEAR"/>
    <s v="JACKET"/>
    <s v="M13MJ121"/>
    <s v="GRAYTON JACKET 2"/>
    <s v="0000"/>
    <m/>
    <s v="1112"/>
    <m/>
    <s v="LIME GREEN"/>
    <s v="2023"/>
    <s v="Spring/Summer"/>
    <m/>
    <m/>
    <m/>
    <s v="STD"/>
    <m/>
    <m/>
    <m/>
    <n v="0"/>
    <m/>
    <m/>
    <m/>
    <m/>
    <m/>
    <m/>
    <m/>
    <m/>
    <m/>
    <m/>
    <m/>
    <m/>
    <m/>
    <m/>
    <m/>
    <m/>
    <m/>
    <m/>
    <m/>
    <m/>
    <m/>
    <m/>
    <m/>
    <m/>
    <m/>
    <m/>
    <m/>
    <m/>
    <m/>
    <n v="0"/>
    <n v="168"/>
    <n v="0"/>
    <n v="440"/>
    <n v="0"/>
    <n v="0.3"/>
    <n v="117.6"/>
    <n v="0"/>
    <m/>
    <s v="SSHELL:56% NYLON, 24% POLYESSTER, 18% SSPANDEX, LINING:100% RECYCLED POLYESSTER, FWILL: 100% POLYESSTER"/>
    <s v="6201.40.7511"/>
    <x v="1"/>
    <m/>
    <m/>
    <m/>
    <m/>
    <m/>
  </r>
  <r>
    <x v="0"/>
    <s v="Moose Knuckles"/>
    <m/>
    <s v="M14MB001-0000-292"/>
    <x v="0"/>
    <x v="0"/>
    <s v="OUTERWEAR"/>
    <s v="JACKET"/>
    <s v="M14MB001"/>
    <s v="AIR DOWN BOMBER 2"/>
    <s v="0000"/>
    <m/>
    <s v="292"/>
    <m/>
    <s v="BLACK"/>
    <s v="2024"/>
    <s v="Spring/Summer"/>
    <m/>
    <m/>
    <m/>
    <s v="STD"/>
    <m/>
    <m/>
    <m/>
    <m/>
    <n v="4"/>
    <m/>
    <m/>
    <m/>
    <m/>
    <m/>
    <m/>
    <m/>
    <m/>
    <m/>
    <m/>
    <m/>
    <m/>
    <m/>
    <m/>
    <m/>
    <m/>
    <m/>
    <m/>
    <m/>
    <m/>
    <m/>
    <m/>
    <m/>
    <m/>
    <m/>
    <m/>
    <m/>
    <m/>
    <n v="4"/>
    <n v="185"/>
    <n v="740"/>
    <n v="490"/>
    <n v="1960"/>
    <n v="0.3"/>
    <n v="129.5"/>
    <n v="518"/>
    <m/>
    <s v="SSHELL: 100% NYLON, LINING: 100% NYLON, DOWN: 90% DUCK DOWN 10% WATERFWOWL FWEATHERSS"/>
    <s v="6210.20.5029"/>
    <x v="0"/>
    <m/>
    <m/>
    <m/>
    <m/>
    <m/>
  </r>
  <r>
    <x v="0"/>
    <s v="Moose Knuckles"/>
    <m/>
    <s v="M14MB001-0000-292"/>
    <x v="0"/>
    <x v="0"/>
    <s v="OUTERWEAR"/>
    <s v="JACKET"/>
    <s v="M14MB001"/>
    <s v="AIR DOWN BOMBER 2"/>
    <s v="0000"/>
    <m/>
    <s v="292"/>
    <m/>
    <s v="BLACK"/>
    <s v="2024"/>
    <s v="Spring/Summer"/>
    <m/>
    <m/>
    <m/>
    <s v="STD"/>
    <m/>
    <m/>
    <m/>
    <m/>
    <n v="0"/>
    <m/>
    <m/>
    <m/>
    <m/>
    <m/>
    <m/>
    <m/>
    <m/>
    <m/>
    <m/>
    <m/>
    <m/>
    <m/>
    <m/>
    <m/>
    <m/>
    <m/>
    <m/>
    <m/>
    <m/>
    <m/>
    <m/>
    <m/>
    <m/>
    <m/>
    <m/>
    <m/>
    <m/>
    <n v="0"/>
    <n v="185"/>
    <n v="0"/>
    <n v="490"/>
    <n v="0"/>
    <n v="0.3"/>
    <n v="129.5"/>
    <n v="0"/>
    <m/>
    <s v="SSHELL: 100% NYLON, LINING: 100% NYLON, DOWN: 90% DUCK DOWN 10% WATERFWOWL FWEATHERSS"/>
    <s v="6210.20.5029"/>
    <x v="1"/>
    <m/>
    <m/>
    <m/>
    <m/>
    <m/>
  </r>
  <r>
    <x v="0"/>
    <s v="Moose Knuckles"/>
    <m/>
    <s v="M14MB001-0000-833"/>
    <x v="0"/>
    <x v="0"/>
    <s v="OUTERWEAR"/>
    <s v="JACKET"/>
    <s v="M14MB001"/>
    <s v="AIR DOWN BOMBER 2"/>
    <s v="0000"/>
    <m/>
    <s v="833"/>
    <m/>
    <s v="NAVY"/>
    <s v="2024"/>
    <s v="Spring/Summer"/>
    <m/>
    <m/>
    <m/>
    <s v="STD"/>
    <m/>
    <m/>
    <m/>
    <m/>
    <m/>
    <n v="1"/>
    <m/>
    <m/>
    <m/>
    <m/>
    <m/>
    <m/>
    <m/>
    <m/>
    <m/>
    <m/>
    <m/>
    <m/>
    <m/>
    <m/>
    <m/>
    <m/>
    <m/>
    <m/>
    <m/>
    <m/>
    <m/>
    <m/>
    <m/>
    <m/>
    <m/>
    <m/>
    <m/>
    <n v="1"/>
    <n v="185"/>
    <n v="185"/>
    <n v="490"/>
    <n v="490"/>
    <n v="0.3"/>
    <n v="129.5"/>
    <n v="129.5"/>
    <m/>
    <s v="SSHELL: 100% NYLON, LINING: 100% NYLON, DOWN: 90% DUCK DOWN 10% WATERFWOWL FWEATHERSS"/>
    <s v="6210.20.5029"/>
    <x v="0"/>
    <m/>
    <m/>
    <m/>
    <m/>
    <m/>
  </r>
  <r>
    <x v="0"/>
    <s v="Moose Knuckles"/>
    <m/>
    <s v="M14MB001-0000-833"/>
    <x v="0"/>
    <x v="0"/>
    <s v="OUTERWEAR"/>
    <s v="JACKET"/>
    <s v="M14MB001"/>
    <s v="AIR DOWN BOMBER 2"/>
    <s v="0000"/>
    <m/>
    <s v="833"/>
    <m/>
    <s v="NAVY"/>
    <s v="2024"/>
    <s v="Spring/Summer"/>
    <m/>
    <m/>
    <m/>
    <s v="STD"/>
    <m/>
    <m/>
    <m/>
    <m/>
    <m/>
    <n v="0"/>
    <m/>
    <m/>
    <m/>
    <m/>
    <m/>
    <m/>
    <m/>
    <m/>
    <m/>
    <m/>
    <m/>
    <m/>
    <m/>
    <m/>
    <m/>
    <m/>
    <m/>
    <m/>
    <m/>
    <m/>
    <m/>
    <m/>
    <m/>
    <m/>
    <m/>
    <m/>
    <m/>
    <n v="0"/>
    <n v="185"/>
    <n v="0"/>
    <n v="490"/>
    <n v="0"/>
    <n v="0.3"/>
    <n v="129.5"/>
    <n v="0"/>
    <m/>
    <s v="SSHELL: 100% NYLON, LINING: 100% NYLON, DOWN: 90% DUCK DOWN 10% WATERFWOWL FWEATHERSS"/>
    <s v="6210.20.5029"/>
    <x v="1"/>
    <m/>
    <m/>
    <m/>
    <m/>
    <m/>
  </r>
  <r>
    <x v="0"/>
    <s v="Moose Knuckles"/>
    <m/>
    <s v="M14MJ009-0000-292"/>
    <x v="0"/>
    <x v="0"/>
    <s v="OUTERWEAR"/>
    <s v="JACKET"/>
    <s v="M14MJ009"/>
    <s v="HONORE JACKET"/>
    <s v="0000"/>
    <m/>
    <s v="292"/>
    <m/>
    <s v="BLACK"/>
    <s v="2024"/>
    <s v="Spring/Summer"/>
    <m/>
    <m/>
    <m/>
    <s v="STD"/>
    <m/>
    <m/>
    <m/>
    <m/>
    <n v="1"/>
    <m/>
    <m/>
    <m/>
    <m/>
    <m/>
    <m/>
    <m/>
    <m/>
    <m/>
    <m/>
    <m/>
    <m/>
    <m/>
    <m/>
    <m/>
    <m/>
    <m/>
    <m/>
    <m/>
    <m/>
    <m/>
    <m/>
    <m/>
    <m/>
    <m/>
    <m/>
    <m/>
    <m/>
    <n v="1"/>
    <n v="142"/>
    <n v="142"/>
    <n v="375"/>
    <n v="375"/>
    <n v="0.3"/>
    <n v="99.399999999999991"/>
    <n v="99.399999999999991"/>
    <m/>
    <s v="SSHELL: 100% POLYESSTER, LINING: 100% POLYESSTER"/>
    <s v="6201.40.7511"/>
    <x v="0"/>
    <m/>
    <m/>
    <m/>
    <m/>
    <m/>
  </r>
  <r>
    <x v="0"/>
    <s v="Moose Knuckles"/>
    <m/>
    <s v="M14MJ009-0000-292"/>
    <x v="0"/>
    <x v="0"/>
    <s v="OUTERWEAR"/>
    <s v="JACKET"/>
    <s v="M14MJ009"/>
    <s v="HONORE JACKET"/>
    <s v="0000"/>
    <m/>
    <s v="292"/>
    <m/>
    <s v="BLACK"/>
    <s v="2024"/>
    <s v="Spring/Summer"/>
    <m/>
    <m/>
    <m/>
    <s v="STD"/>
    <m/>
    <m/>
    <m/>
    <m/>
    <n v="0"/>
    <m/>
    <m/>
    <m/>
    <m/>
    <m/>
    <m/>
    <m/>
    <m/>
    <m/>
    <m/>
    <m/>
    <m/>
    <m/>
    <m/>
    <m/>
    <m/>
    <m/>
    <m/>
    <m/>
    <m/>
    <m/>
    <m/>
    <m/>
    <m/>
    <m/>
    <m/>
    <m/>
    <m/>
    <n v="0"/>
    <n v="142"/>
    <n v="0"/>
    <n v="375"/>
    <n v="0"/>
    <n v="0.3"/>
    <n v="99.399999999999991"/>
    <n v="0"/>
    <m/>
    <s v="SSHELL: 100% POLYESSTER, LINING: 100% POLYESSTER"/>
    <s v="6201.40.7511"/>
    <x v="1"/>
    <m/>
    <m/>
    <m/>
    <m/>
    <m/>
  </r>
  <r>
    <x v="0"/>
    <s v="Moose Knuckles"/>
    <m/>
    <s v="M14MJ105-0000-1376"/>
    <x v="0"/>
    <x v="0"/>
    <s v="OUTERWEAR"/>
    <s v="JACKET"/>
    <s v="M14MJ105"/>
    <s v="CHARLESSBOURG JACKET"/>
    <s v="0000"/>
    <m/>
    <s v="1376"/>
    <m/>
    <s v="SSAGE"/>
    <s v="2024"/>
    <s v="Spring/Summer"/>
    <m/>
    <m/>
    <m/>
    <s v="STD"/>
    <m/>
    <m/>
    <m/>
    <n v="1"/>
    <m/>
    <m/>
    <m/>
    <m/>
    <m/>
    <m/>
    <m/>
    <m/>
    <m/>
    <m/>
    <m/>
    <m/>
    <m/>
    <m/>
    <m/>
    <m/>
    <m/>
    <m/>
    <m/>
    <m/>
    <m/>
    <m/>
    <m/>
    <m/>
    <m/>
    <m/>
    <m/>
    <m/>
    <m/>
    <n v="1"/>
    <n v="111"/>
    <n v="111"/>
    <n v="295"/>
    <n v="295"/>
    <n v="0.3"/>
    <n v="77.699999999999989"/>
    <n v="77.699999999999989"/>
    <m/>
    <s v="SSHELL: 100% POLYESSTER, LINING: 100% POLYESSTER"/>
    <s v="6201.40.7511"/>
    <x v="0"/>
    <m/>
    <m/>
    <m/>
    <m/>
    <m/>
  </r>
  <r>
    <x v="0"/>
    <s v="Moose Knuckles"/>
    <m/>
    <s v="M14MJ105-0000-1376"/>
    <x v="0"/>
    <x v="0"/>
    <s v="OUTERWEAR"/>
    <s v="JACKET"/>
    <s v="M14MJ105"/>
    <s v="CHARLESSBOURG JACKET"/>
    <s v="0000"/>
    <m/>
    <s v="1376"/>
    <m/>
    <s v="SSAGE"/>
    <s v="2024"/>
    <s v="Spring/Summer"/>
    <m/>
    <m/>
    <m/>
    <s v="STD"/>
    <m/>
    <m/>
    <m/>
    <n v="0"/>
    <m/>
    <m/>
    <m/>
    <m/>
    <m/>
    <m/>
    <m/>
    <m/>
    <m/>
    <m/>
    <m/>
    <m/>
    <m/>
    <m/>
    <m/>
    <m/>
    <m/>
    <m/>
    <m/>
    <m/>
    <m/>
    <m/>
    <m/>
    <m/>
    <m/>
    <m/>
    <m/>
    <m/>
    <m/>
    <n v="0"/>
    <n v="111"/>
    <n v="0"/>
    <n v="295"/>
    <n v="0"/>
    <n v="0.3"/>
    <n v="77.699999999999989"/>
    <n v="0"/>
    <m/>
    <s v="SSHELL: 100% POLYESSTER, LINING: 100% POLYESSTER"/>
    <s v="6201.40.7511"/>
    <x v="1"/>
    <m/>
    <m/>
    <m/>
    <m/>
    <m/>
  </r>
  <r>
    <x v="0"/>
    <s v="Moose Knuckles"/>
    <m/>
    <s v="M14MJ115-0000-1103"/>
    <x v="0"/>
    <x v="0"/>
    <s v="OUTERWEAR"/>
    <s v="JACKET"/>
    <s v="M14MJ115"/>
    <s v="JACQUESS JACKET"/>
    <s v="0000"/>
    <m/>
    <s v="1103"/>
    <m/>
    <s v="PLASSTER"/>
    <s v="2024"/>
    <s v="Spring/Summer"/>
    <m/>
    <m/>
    <m/>
    <s v="STD"/>
    <m/>
    <m/>
    <m/>
    <m/>
    <m/>
    <m/>
    <n v="1"/>
    <m/>
    <m/>
    <m/>
    <m/>
    <m/>
    <m/>
    <m/>
    <m/>
    <m/>
    <m/>
    <m/>
    <m/>
    <m/>
    <m/>
    <m/>
    <m/>
    <m/>
    <m/>
    <m/>
    <m/>
    <m/>
    <m/>
    <m/>
    <m/>
    <m/>
    <m/>
    <n v="1"/>
    <n v="132"/>
    <n v="132"/>
    <n v="350"/>
    <n v="350"/>
    <n v="0.3"/>
    <n v="92.399999999999991"/>
    <n v="92.399999999999991"/>
    <m/>
    <s v="SSHELL: 100% POLYESSTER, LINING: 100% POLYESSTER"/>
    <s v="6201.40.7000"/>
    <x v="0"/>
    <m/>
    <m/>
    <m/>
    <m/>
    <m/>
  </r>
  <r>
    <x v="0"/>
    <s v="Moose Knuckles"/>
    <m/>
    <s v="M14MJ115-0000-1103"/>
    <x v="0"/>
    <x v="0"/>
    <s v="OUTERWEAR"/>
    <s v="JACKET"/>
    <s v="M14MJ115"/>
    <s v="JACQUESS JACKET"/>
    <s v="0000"/>
    <m/>
    <s v="1103"/>
    <m/>
    <s v="PLASSTER"/>
    <s v="2024"/>
    <s v="Spring/Summer"/>
    <m/>
    <m/>
    <m/>
    <s v="STD"/>
    <m/>
    <m/>
    <m/>
    <m/>
    <m/>
    <m/>
    <n v="0"/>
    <m/>
    <m/>
    <m/>
    <m/>
    <m/>
    <m/>
    <m/>
    <m/>
    <m/>
    <m/>
    <m/>
    <m/>
    <m/>
    <m/>
    <m/>
    <m/>
    <m/>
    <m/>
    <m/>
    <m/>
    <m/>
    <m/>
    <m/>
    <m/>
    <m/>
    <m/>
    <n v="0"/>
    <n v="132"/>
    <n v="0"/>
    <n v="350"/>
    <n v="0"/>
    <n v="0.3"/>
    <n v="92.399999999999991"/>
    <n v="0"/>
    <m/>
    <s v="SSHELL: 100% POLYESSTER, LINING: 100% POLYESSTER"/>
    <s v="6201.40.7000"/>
    <x v="1"/>
    <m/>
    <m/>
    <m/>
    <m/>
    <m/>
  </r>
  <r>
    <x v="0"/>
    <s v="Moose Knuckles"/>
    <m/>
    <s v="M31MB000N-0000-545"/>
    <x v="0"/>
    <x v="0"/>
    <s v="OUTERWEAR"/>
    <s v="JACKET"/>
    <s v="M31MB000N"/>
    <s v="BIENCOURT BOMBER 2"/>
    <s v="0000"/>
    <m/>
    <s v="545"/>
    <m/>
    <s v="BLK W/BLK SSH"/>
    <s v="2023"/>
    <s v="Fall/Winter"/>
    <m/>
    <m/>
    <m/>
    <s v="STD"/>
    <m/>
    <m/>
    <m/>
    <n v="11"/>
    <n v="4"/>
    <n v="3"/>
    <m/>
    <m/>
    <m/>
    <m/>
    <m/>
    <m/>
    <m/>
    <m/>
    <m/>
    <m/>
    <m/>
    <m/>
    <m/>
    <m/>
    <m/>
    <m/>
    <m/>
    <m/>
    <m/>
    <m/>
    <m/>
    <m/>
    <m/>
    <m/>
    <m/>
    <m/>
    <m/>
    <n v="18"/>
    <n v="311"/>
    <n v="5598"/>
    <n v="825"/>
    <n v="14850"/>
    <n v="0.3"/>
    <n v="217.7"/>
    <n v="3918.6"/>
    <m/>
    <s v="SSHELL:74% COTTON, 26 % NYLON, LINING:100% NYLON, FWILL:80% DUCK DOWN / 20% DUCK FWEATHERSS, 100 % LAMB SSHEARLING"/>
    <s v="6201.30.6000"/>
    <x v="0"/>
    <m/>
    <m/>
    <m/>
    <m/>
    <m/>
  </r>
  <r>
    <x v="0"/>
    <s v="Moose Knuckles"/>
    <m/>
    <s v="M31MB000N-0000-545"/>
    <x v="0"/>
    <x v="0"/>
    <s v="OUTERWEAR"/>
    <s v="JACKET"/>
    <s v="M31MB000N"/>
    <s v="BIENCOURT BOMBER 2"/>
    <s v="0000"/>
    <m/>
    <s v="545"/>
    <m/>
    <s v="BLK W/BLK SSH"/>
    <s v="2023"/>
    <s v="Fall/Winter"/>
    <m/>
    <m/>
    <m/>
    <s v="STD"/>
    <m/>
    <m/>
    <m/>
    <n v="0"/>
    <n v="0"/>
    <n v="0"/>
    <m/>
    <m/>
    <m/>
    <m/>
    <m/>
    <m/>
    <m/>
    <m/>
    <m/>
    <m/>
    <m/>
    <m/>
    <m/>
    <m/>
    <m/>
    <m/>
    <m/>
    <m/>
    <m/>
    <m/>
    <m/>
    <m/>
    <m/>
    <m/>
    <m/>
    <m/>
    <m/>
    <n v="0"/>
    <n v="311"/>
    <n v="0"/>
    <n v="825"/>
    <n v="0"/>
    <n v="0.3"/>
    <n v="217.7"/>
    <n v="0"/>
    <m/>
    <s v="SSHELL:74% COTTON, 26 % NYLON, LINING:100% NYLON, FWILL:80% DUCK DOWN / 20% DUCK FWEATHERSS, 100 % LAMB SSHEARLING"/>
    <s v="6201.30.6000"/>
    <x v="1"/>
    <m/>
    <m/>
    <m/>
    <m/>
    <m/>
  </r>
  <r>
    <x v="0"/>
    <s v="Moose Knuckles"/>
    <m/>
    <s v="M31MB000N-0000-546"/>
    <x v="0"/>
    <x v="0"/>
    <s v="OUTERWEAR"/>
    <s v="JACKET"/>
    <s v="M31MB000N"/>
    <s v="BIENCOURT BOMBER 2"/>
    <s v="0000"/>
    <m/>
    <s v="546"/>
    <m/>
    <s v="NAVY W/BLK SSH"/>
    <s v="2023"/>
    <s v="Fall/Winter"/>
    <m/>
    <m/>
    <m/>
    <s v="STD"/>
    <m/>
    <m/>
    <m/>
    <n v="1"/>
    <n v="6"/>
    <n v="4"/>
    <n v="3"/>
    <n v="1"/>
    <m/>
    <m/>
    <m/>
    <m/>
    <m/>
    <m/>
    <m/>
    <m/>
    <m/>
    <m/>
    <m/>
    <m/>
    <m/>
    <m/>
    <m/>
    <m/>
    <m/>
    <m/>
    <m/>
    <m/>
    <m/>
    <m/>
    <m/>
    <m/>
    <m/>
    <n v="15"/>
    <n v="311"/>
    <n v="4665"/>
    <n v="825"/>
    <n v="12375"/>
    <n v="0.3"/>
    <n v="217.7"/>
    <n v="3265.5"/>
    <m/>
    <s v="SSHELL:74% COTTON, 26 % NYLON, LINING:100% NYLON, FWILL:80% DUCK DOWN / 20% DUCK FWEATHERSS, 100 % LAMB SSHEARLING"/>
    <s v="6201.30.6000"/>
    <x v="0"/>
    <m/>
    <m/>
    <m/>
    <m/>
    <m/>
  </r>
  <r>
    <x v="0"/>
    <s v="Moose Knuckles"/>
    <m/>
    <s v="M31MB000N-0000-546"/>
    <x v="0"/>
    <x v="0"/>
    <s v="OUTERWEAR"/>
    <s v="JACKET"/>
    <s v="M31MB000N"/>
    <s v="BIENCOURT BOMBER 2"/>
    <s v="0000"/>
    <m/>
    <s v="546"/>
    <m/>
    <s v="NAVY W/BLK SSH"/>
    <s v="2023"/>
    <s v="Fall/Winter"/>
    <m/>
    <m/>
    <m/>
    <s v="STD"/>
    <m/>
    <m/>
    <m/>
    <n v="0"/>
    <n v="0"/>
    <n v="0"/>
    <n v="0"/>
    <n v="0"/>
    <m/>
    <m/>
    <m/>
    <m/>
    <m/>
    <m/>
    <m/>
    <m/>
    <m/>
    <m/>
    <m/>
    <m/>
    <m/>
    <m/>
    <m/>
    <m/>
    <m/>
    <m/>
    <m/>
    <m/>
    <m/>
    <m/>
    <m/>
    <m/>
    <m/>
    <n v="0"/>
    <n v="311"/>
    <n v="0"/>
    <n v="825"/>
    <n v="0"/>
    <n v="0.3"/>
    <n v="217.7"/>
    <n v="0"/>
    <m/>
    <s v="SSHELL:74% COTTON, 26 % NYLON, LINING:100% NYLON, FWILL:80% DUCK DOWN / 20% DUCK FWEATHERSS, 100 % LAMB SSHEARLING"/>
    <s v="6201.30.6000"/>
    <x v="1"/>
    <m/>
    <m/>
    <m/>
    <m/>
    <m/>
  </r>
  <r>
    <x v="0"/>
    <s v="Moose Knuckles"/>
    <m/>
    <s v="M32MB005-0000-981"/>
    <x v="0"/>
    <x v="0"/>
    <s v="OUTERWEAR"/>
    <s v="JACKET"/>
    <s v="M32MB005"/>
    <s v="M CLOUD BOMBER"/>
    <s v="0000"/>
    <m/>
    <s v="981"/>
    <m/>
    <s v="NIMBUSS CLOUD"/>
    <s v="2023"/>
    <s v="Fall/Winter"/>
    <m/>
    <m/>
    <m/>
    <s v="STD"/>
    <m/>
    <m/>
    <m/>
    <m/>
    <m/>
    <m/>
    <m/>
    <n v="3"/>
    <m/>
    <m/>
    <m/>
    <m/>
    <m/>
    <m/>
    <m/>
    <m/>
    <m/>
    <m/>
    <m/>
    <m/>
    <m/>
    <m/>
    <m/>
    <m/>
    <m/>
    <m/>
    <m/>
    <m/>
    <m/>
    <m/>
    <m/>
    <m/>
    <m/>
    <n v="3"/>
    <n v="355"/>
    <n v="1065"/>
    <n v="935"/>
    <n v="2805"/>
    <n v="0.3"/>
    <n v="248.49999999999997"/>
    <n v="745.49999999999989"/>
    <m/>
    <s v="SSHELL-100% POLYESSTER, LINING-100% POLYESSTER, FWILL-90% DUCK DOWN 10% WATERFWOWL FWEATHERSS"/>
    <s v="6201.40.7511"/>
    <x v="0"/>
    <m/>
    <m/>
    <m/>
    <m/>
    <m/>
  </r>
  <r>
    <x v="0"/>
    <s v="Moose Knuckles"/>
    <m/>
    <s v="M32MB005-0000-981"/>
    <x v="0"/>
    <x v="0"/>
    <s v="OUTERWEAR"/>
    <s v="JACKET"/>
    <s v="M32MB005"/>
    <s v="M CLOUD BOMBER"/>
    <s v="0000"/>
    <m/>
    <s v="981"/>
    <m/>
    <s v="NIMBUSS CLOUD"/>
    <s v="2023"/>
    <s v="Fall/Winter"/>
    <m/>
    <m/>
    <m/>
    <s v="STD"/>
    <m/>
    <m/>
    <m/>
    <m/>
    <m/>
    <m/>
    <m/>
    <n v="0"/>
    <m/>
    <m/>
    <m/>
    <m/>
    <m/>
    <m/>
    <m/>
    <m/>
    <m/>
    <m/>
    <m/>
    <m/>
    <m/>
    <m/>
    <m/>
    <m/>
    <m/>
    <m/>
    <m/>
    <m/>
    <m/>
    <m/>
    <m/>
    <m/>
    <m/>
    <n v="0"/>
    <n v="355"/>
    <n v="0"/>
    <n v="935"/>
    <n v="0"/>
    <n v="0.3"/>
    <n v="248.49999999999997"/>
    <n v="0"/>
    <m/>
    <s v="SSHELL-100% POLYESSTER, LINING-100% POLYESSTER, FWILL-90% DUCK DOWN 10% WATERFWOWL FWEATHERSS"/>
    <s v="6201.40.7511"/>
    <x v="1"/>
    <m/>
    <m/>
    <m/>
    <m/>
    <m/>
  </r>
  <r>
    <x v="0"/>
    <s v="Moose Knuckles"/>
    <m/>
    <s v="M32MB009-0000-292"/>
    <x v="0"/>
    <x v="0"/>
    <s v="OUTERWEAR"/>
    <s v="JACKET"/>
    <s v="M32MB009"/>
    <s v="KEAP BOMBER"/>
    <s v="0000"/>
    <m/>
    <s v="292"/>
    <m/>
    <s v="BLACK"/>
    <s v="2023"/>
    <s v="Fall/Winter"/>
    <m/>
    <m/>
    <m/>
    <s v="STD"/>
    <m/>
    <m/>
    <n v="4"/>
    <m/>
    <m/>
    <m/>
    <m/>
    <m/>
    <m/>
    <m/>
    <m/>
    <m/>
    <m/>
    <m/>
    <m/>
    <m/>
    <m/>
    <m/>
    <m/>
    <m/>
    <m/>
    <m/>
    <m/>
    <m/>
    <m/>
    <m/>
    <m/>
    <m/>
    <m/>
    <m/>
    <m/>
    <m/>
    <m/>
    <n v="4"/>
    <n v="185"/>
    <n v="740"/>
    <n v="490"/>
    <n v="1960"/>
    <n v="0.3"/>
    <n v="129.5"/>
    <n v="518"/>
    <m/>
    <s v="SSHELL-82% NYLON 18% SSPANDEX, LINING-82% NYLON 18% SSPANDEX, DOWN-90% DUCK DOWN 10% WATERFWOWL FWEATHERSS"/>
    <s v="6201.40.5500"/>
    <x v="0"/>
    <m/>
    <m/>
    <m/>
    <m/>
    <m/>
  </r>
  <r>
    <x v="0"/>
    <s v="Moose Knuckles"/>
    <m/>
    <s v="M32MB009-0000-292"/>
    <x v="0"/>
    <x v="0"/>
    <s v="OUTERWEAR"/>
    <s v="JACKET"/>
    <s v="M32MB009"/>
    <s v="KEAP BOMBER"/>
    <s v="0000"/>
    <m/>
    <s v="292"/>
    <m/>
    <s v="BLACK"/>
    <s v="2023"/>
    <s v="Fall/Winter"/>
    <m/>
    <m/>
    <m/>
    <s v="STD"/>
    <m/>
    <m/>
    <n v="0"/>
    <m/>
    <m/>
    <m/>
    <m/>
    <m/>
    <m/>
    <m/>
    <m/>
    <m/>
    <m/>
    <m/>
    <m/>
    <m/>
    <m/>
    <m/>
    <m/>
    <m/>
    <m/>
    <m/>
    <m/>
    <m/>
    <m/>
    <m/>
    <m/>
    <m/>
    <m/>
    <m/>
    <m/>
    <m/>
    <m/>
    <n v="0"/>
    <n v="185"/>
    <n v="0"/>
    <n v="490"/>
    <n v="0"/>
    <n v="0.3"/>
    <n v="129.5"/>
    <n v="0"/>
    <m/>
    <s v="SSHELL-82% NYLON 18% SSPANDEX, LINING-82% NYLON 18% SSPANDEX, DOWN-90% DUCK DOWN 10% WATERFWOWL FWEATHERSS"/>
    <s v="6201.40.5500"/>
    <x v="1"/>
    <m/>
    <m/>
    <m/>
    <m/>
    <m/>
  </r>
  <r>
    <x v="0"/>
    <s v="Moose Knuckles"/>
    <m/>
    <s v="M32MJ104-0000-963"/>
    <x v="0"/>
    <x v="0"/>
    <s v="OUTERWEAR"/>
    <s v="JACKET"/>
    <s v="M32MJ104"/>
    <s v="HOOPER JACKET"/>
    <s v="0000"/>
    <m/>
    <s v="963"/>
    <m/>
    <s v="PARK GREEN"/>
    <s v="2022"/>
    <s v="Fall/Winter"/>
    <m/>
    <m/>
    <m/>
    <s v="STD"/>
    <m/>
    <m/>
    <m/>
    <m/>
    <m/>
    <m/>
    <m/>
    <n v="2"/>
    <m/>
    <m/>
    <m/>
    <m/>
    <m/>
    <m/>
    <m/>
    <m/>
    <m/>
    <m/>
    <m/>
    <m/>
    <m/>
    <m/>
    <m/>
    <m/>
    <m/>
    <m/>
    <m/>
    <m/>
    <m/>
    <m/>
    <m/>
    <m/>
    <m/>
    <n v="2"/>
    <n v="245"/>
    <n v="490"/>
    <n v="650"/>
    <n v="1300"/>
    <n v="0.3"/>
    <n v="171.5"/>
    <n v="343"/>
    <s v="Viet Nam"/>
    <s v="SSHELL-82% NYLON 18% SSPANDEX, LINING-82% NYLON 18% SSPANDEX, FWILL-90% DUCK DOWN 10% WATERFWOWL FWEATHERSS"/>
    <s v="6201.40.5500"/>
    <x v="0"/>
    <m/>
    <m/>
    <m/>
    <m/>
    <m/>
  </r>
  <r>
    <x v="0"/>
    <s v="Moose Knuckles"/>
    <m/>
    <s v="M32MJ104-0000-963"/>
    <x v="0"/>
    <x v="0"/>
    <s v="OUTERWEAR"/>
    <s v="JACKET"/>
    <s v="M32MJ104"/>
    <s v="HOOPER JACKET"/>
    <s v="0000"/>
    <m/>
    <s v="963"/>
    <m/>
    <s v="PARK GREEN"/>
    <s v="2022"/>
    <s v="Fall/Winter"/>
    <m/>
    <m/>
    <m/>
    <s v="STD"/>
    <m/>
    <m/>
    <m/>
    <m/>
    <m/>
    <m/>
    <m/>
    <n v="0"/>
    <m/>
    <m/>
    <m/>
    <m/>
    <m/>
    <m/>
    <m/>
    <m/>
    <m/>
    <m/>
    <m/>
    <m/>
    <m/>
    <m/>
    <m/>
    <m/>
    <m/>
    <m/>
    <m/>
    <m/>
    <m/>
    <m/>
    <m/>
    <m/>
    <m/>
    <n v="0"/>
    <n v="245"/>
    <n v="0"/>
    <n v="650"/>
    <n v="0"/>
    <n v="0.3"/>
    <n v="171.5"/>
    <n v="0"/>
    <s v="Viet Nam"/>
    <s v="SSHELL-82% NYLON 18% SSPANDEX, LINING-82% NYLON 18% SSPANDEX, FWILL-90% DUCK DOWN 10% WATERFWOWL FWEATHERSS"/>
    <s v="6201.40.5500"/>
    <x v="1"/>
    <m/>
    <m/>
    <m/>
    <m/>
    <m/>
  </r>
  <r>
    <x v="0"/>
    <s v="Moose Knuckles"/>
    <m/>
    <s v="M32MJ128GSS-0000-1223"/>
    <x v="0"/>
    <x v="0"/>
    <s v="OUTERWEAR"/>
    <s v="JACKET"/>
    <s v="M32MJ128GSS"/>
    <s v="GOLD 3Q JACKET NEOSSHEAR"/>
    <s v="0000"/>
    <m/>
    <s v="1223"/>
    <m/>
    <s v="FWIRE RED W/BLK SSH"/>
    <s v="2023"/>
    <s v="Fall/Winter"/>
    <m/>
    <m/>
    <m/>
    <s v="STD"/>
    <m/>
    <m/>
    <m/>
    <m/>
    <n v="5"/>
    <n v="7"/>
    <n v="4"/>
    <m/>
    <m/>
    <m/>
    <m/>
    <m/>
    <m/>
    <m/>
    <m/>
    <m/>
    <m/>
    <m/>
    <m/>
    <m/>
    <m/>
    <m/>
    <m/>
    <m/>
    <m/>
    <m/>
    <m/>
    <m/>
    <m/>
    <m/>
    <m/>
    <m/>
    <m/>
    <n v="16"/>
    <n v="442"/>
    <n v="7072"/>
    <n v="1155"/>
    <n v="18480"/>
    <n v="0.3"/>
    <n v="309.39999999999998"/>
    <n v="4950.3999999999996"/>
    <m/>
    <s v="SSHELL: 74% COTTON, 26% NYLON, LININNG: 100% POLYESSTER, FWILLING: 80% DUCK DOWN 20% FWEATHERSS, FWUR: SSHEARLING"/>
    <s v="6202.30.1200"/>
    <x v="0"/>
    <m/>
    <m/>
    <m/>
    <m/>
    <m/>
  </r>
  <r>
    <x v="0"/>
    <s v="Moose Knuckles"/>
    <m/>
    <s v="M32MJ128GSS-0000-1223"/>
    <x v="0"/>
    <x v="0"/>
    <s v="OUTERWEAR"/>
    <s v="JACKET"/>
    <s v="M32MJ128GSS"/>
    <s v="GOLD 3Q JACKET NEOSSHEAR"/>
    <s v="0000"/>
    <m/>
    <s v="1223"/>
    <m/>
    <s v="FWIRE RED W/BLK SSH"/>
    <s v="2023"/>
    <s v="Fall/Winter"/>
    <m/>
    <m/>
    <m/>
    <s v="STD"/>
    <m/>
    <m/>
    <m/>
    <m/>
    <n v="0"/>
    <n v="0"/>
    <n v="0"/>
    <m/>
    <m/>
    <m/>
    <m/>
    <m/>
    <m/>
    <m/>
    <m/>
    <m/>
    <m/>
    <m/>
    <m/>
    <m/>
    <m/>
    <m/>
    <m/>
    <m/>
    <m/>
    <m/>
    <m/>
    <m/>
    <m/>
    <m/>
    <m/>
    <m/>
    <m/>
    <n v="0"/>
    <n v="442"/>
    <n v="0"/>
    <n v="1155"/>
    <n v="0"/>
    <n v="0.3"/>
    <n v="309.39999999999998"/>
    <n v="0"/>
    <m/>
    <s v="SSHELL: 74% COTTON, 26% NYLON, LININNG: 100% POLYESSTER, FWILLING: 80% DUCK DOWN 20% FWEATHERSS, FWUR: SSHEARLING"/>
    <s v="6202.30.1200"/>
    <x v="1"/>
    <m/>
    <m/>
    <m/>
    <m/>
    <m/>
  </r>
  <r>
    <x v="0"/>
    <s v="Moose Knuckles"/>
    <m/>
    <s v="M32MJ128SSH-0000-1356"/>
    <x v="0"/>
    <x v="0"/>
    <s v="OUTERWEAR"/>
    <s v="JACKET"/>
    <s v="M32MJ128SSH"/>
    <s v="BIRCHWOOD 3Q NEOSSHEAR"/>
    <s v="0000"/>
    <m/>
    <s v="1356"/>
    <m/>
    <s v="REALTREE WHITE W/BLK SSH"/>
    <s v="2023"/>
    <s v="Fall/Winter"/>
    <m/>
    <m/>
    <m/>
    <s v="STD"/>
    <m/>
    <m/>
    <m/>
    <n v="2"/>
    <n v="7"/>
    <m/>
    <m/>
    <m/>
    <m/>
    <m/>
    <m/>
    <m/>
    <m/>
    <m/>
    <m/>
    <m/>
    <m/>
    <m/>
    <m/>
    <m/>
    <m/>
    <m/>
    <m/>
    <m/>
    <m/>
    <m/>
    <m/>
    <m/>
    <m/>
    <m/>
    <m/>
    <m/>
    <m/>
    <n v="9"/>
    <n v="385"/>
    <n v="3465"/>
    <n v="1025"/>
    <n v="9225"/>
    <n v="0.3"/>
    <n v="269.5"/>
    <n v="2425.5"/>
    <m/>
    <s v="SSHELL:100% COTTON, LINING:100 NYLON, FWILL:80% DUCK DOWN 20% WATERFWOWL FWEATHERSS, FWUR-SSHEARLING"/>
    <s v="6201.30.1200"/>
    <x v="0"/>
    <m/>
    <m/>
    <m/>
    <m/>
    <m/>
  </r>
  <r>
    <x v="0"/>
    <s v="Moose Knuckles"/>
    <m/>
    <s v="M32MJ128SSH-0000-1356"/>
    <x v="0"/>
    <x v="0"/>
    <s v="OUTERWEAR"/>
    <s v="JACKET"/>
    <s v="M32MJ128SSH"/>
    <s v="BIRCHWOOD 3Q NEOSSHEAR"/>
    <s v="0000"/>
    <m/>
    <s v="1356"/>
    <m/>
    <s v="REALTREE WHITE W/BLK SSH"/>
    <s v="2023"/>
    <s v="Fall/Winter"/>
    <m/>
    <m/>
    <m/>
    <s v="STD"/>
    <m/>
    <m/>
    <m/>
    <n v="0"/>
    <n v="0"/>
    <m/>
    <m/>
    <m/>
    <m/>
    <m/>
    <m/>
    <m/>
    <m/>
    <m/>
    <m/>
    <m/>
    <m/>
    <m/>
    <m/>
    <m/>
    <m/>
    <m/>
    <m/>
    <m/>
    <m/>
    <m/>
    <m/>
    <m/>
    <m/>
    <m/>
    <m/>
    <m/>
    <m/>
    <n v="0"/>
    <n v="385"/>
    <n v="0"/>
    <n v="1025"/>
    <n v="0"/>
    <n v="0.3"/>
    <n v="269.5"/>
    <n v="0"/>
    <m/>
    <s v="SSHELL:100% COTTON, LINING:100 NYLON, FWILL:80% DUCK DOWN 20% WATERFWOWL FWEATHERSS, FWUR-SSHEARLING"/>
    <s v="6201.30.1200"/>
    <x v="1"/>
    <m/>
    <m/>
    <m/>
    <m/>
    <m/>
  </r>
  <r>
    <x v="0"/>
    <s v="Moose Knuckles"/>
    <m/>
    <s v="M32MJ160-0000-766"/>
    <x v="0"/>
    <x v="0"/>
    <s v="OUTERWEAR"/>
    <s v="JACKET"/>
    <s v="M32MJ160"/>
    <s v="BEDSSTUY JKT"/>
    <s v="0000"/>
    <m/>
    <s v="766"/>
    <m/>
    <s v="WASSABI"/>
    <s v="2022"/>
    <s v="Fall/Winter"/>
    <m/>
    <m/>
    <m/>
    <s v="STD"/>
    <m/>
    <m/>
    <m/>
    <m/>
    <m/>
    <n v="1"/>
    <m/>
    <m/>
    <m/>
    <m/>
    <m/>
    <m/>
    <m/>
    <m/>
    <m/>
    <m/>
    <m/>
    <m/>
    <m/>
    <m/>
    <m/>
    <m/>
    <m/>
    <m/>
    <m/>
    <m/>
    <m/>
    <m/>
    <m/>
    <m/>
    <m/>
    <m/>
    <m/>
    <n v="1"/>
    <n v="283"/>
    <n v="283"/>
    <n v="750"/>
    <n v="750"/>
    <n v="0.3"/>
    <n v="198.1"/>
    <n v="198.1"/>
    <s v="Viet Nam"/>
    <s v="SSHELL-100% NYLON, COMBO-100% NYLON, LINING-100% RECYCLED NYLON, FWILL-90% DUCK DOWN 10% DUCK FWEATHERSS"/>
    <s v="6201.40.5500"/>
    <x v="0"/>
    <m/>
    <m/>
    <m/>
    <m/>
    <m/>
  </r>
  <r>
    <x v="0"/>
    <s v="Moose Knuckles"/>
    <m/>
    <s v="M32MJ160-0000-766"/>
    <x v="0"/>
    <x v="0"/>
    <s v="OUTERWEAR"/>
    <s v="JACKET"/>
    <s v="M32MJ160"/>
    <s v="BEDSSTUY JKT"/>
    <s v="0000"/>
    <m/>
    <s v="766"/>
    <m/>
    <s v="WASSABI"/>
    <s v="2022"/>
    <s v="Fall/Winter"/>
    <m/>
    <m/>
    <m/>
    <s v="STD"/>
    <m/>
    <m/>
    <m/>
    <m/>
    <m/>
    <n v="0"/>
    <m/>
    <m/>
    <m/>
    <m/>
    <m/>
    <m/>
    <m/>
    <m/>
    <m/>
    <m/>
    <m/>
    <m/>
    <m/>
    <m/>
    <m/>
    <m/>
    <m/>
    <m/>
    <m/>
    <m/>
    <m/>
    <m/>
    <m/>
    <m/>
    <m/>
    <m/>
    <m/>
    <n v="0"/>
    <n v="283"/>
    <n v="0"/>
    <n v="750"/>
    <n v="0"/>
    <n v="0.3"/>
    <n v="198.1"/>
    <n v="0"/>
    <s v="Viet Nam"/>
    <s v="SSHELL-100% NYLON, COMBO-100% NYLON, LINING-100% RECYCLED NYLON, FWILL-90% DUCK DOWN 10% DUCK FWEATHERSS"/>
    <s v="6201.40.5500"/>
    <x v="1"/>
    <m/>
    <m/>
    <m/>
    <m/>
    <m/>
  </r>
  <r>
    <x v="0"/>
    <s v="Moose Knuckles"/>
    <m/>
    <s v="M32UJ193PM-0000-1074"/>
    <x v="0"/>
    <x v="0"/>
    <s v="OUTERWEAR"/>
    <s v="JACKET"/>
    <s v="M32UJ193PM"/>
    <s v="PM COLLAB 3Q JACKET"/>
    <s v="0000"/>
    <m/>
    <s v="1074"/>
    <m/>
    <s v="REALTREE YELLOW"/>
    <s v="2022"/>
    <s v="Fall/Winter"/>
    <m/>
    <m/>
    <m/>
    <s v="STD"/>
    <m/>
    <m/>
    <m/>
    <m/>
    <m/>
    <n v="3"/>
    <m/>
    <m/>
    <m/>
    <m/>
    <m/>
    <m/>
    <m/>
    <m/>
    <m/>
    <m/>
    <m/>
    <m/>
    <m/>
    <m/>
    <m/>
    <m/>
    <m/>
    <m/>
    <m/>
    <m/>
    <m/>
    <m/>
    <m/>
    <m/>
    <m/>
    <m/>
    <m/>
    <n v="3"/>
    <n v="225"/>
    <n v="675"/>
    <n v="575"/>
    <n v="1725"/>
    <n v="0.3"/>
    <n v="157.5"/>
    <n v="472.5"/>
    <s v="China"/>
    <s v="100% COTTON, LINING: 100% NYLON, FWILL: 80% DUCK DOWN, 20% DUCK FWEATHERSS"/>
    <s v="6202.30.6000"/>
    <x v="0"/>
    <m/>
    <m/>
    <m/>
    <m/>
    <m/>
  </r>
  <r>
    <x v="0"/>
    <s v="Moose Knuckles"/>
    <m/>
    <s v="M32UJ193PM-0000-1074"/>
    <x v="0"/>
    <x v="0"/>
    <s v="OUTERWEAR"/>
    <s v="JACKET"/>
    <s v="M32UJ193PM"/>
    <s v="PM COLLAB 3Q JACKET"/>
    <s v="0000"/>
    <m/>
    <s v="1074"/>
    <m/>
    <s v="REALTREE YELLOW"/>
    <s v="2022"/>
    <s v="Fall/Winter"/>
    <m/>
    <m/>
    <m/>
    <s v="STD"/>
    <m/>
    <m/>
    <m/>
    <m/>
    <m/>
    <n v="0"/>
    <m/>
    <m/>
    <m/>
    <m/>
    <m/>
    <m/>
    <m/>
    <m/>
    <m/>
    <m/>
    <m/>
    <m/>
    <m/>
    <m/>
    <m/>
    <m/>
    <m/>
    <m/>
    <m/>
    <m/>
    <m/>
    <m/>
    <m/>
    <m/>
    <m/>
    <m/>
    <m/>
    <n v="0"/>
    <n v="225"/>
    <n v="0"/>
    <n v="575"/>
    <n v="0"/>
    <n v="0.3"/>
    <n v="157.5"/>
    <n v="0"/>
    <s v="China"/>
    <s v="100% COTTON, LINING: 100% NYLON, FWILL: 80% DUCK DOWN, 20% DUCK FWEATHERSS"/>
    <s v="6202.30.6000"/>
    <x v="1"/>
    <m/>
    <m/>
    <m/>
    <m/>
    <m/>
  </r>
  <r>
    <x v="0"/>
    <s v="Moose Knuckles"/>
    <m/>
    <s v="M32UJ217H-0000-932"/>
    <x v="1"/>
    <x v="0"/>
    <s v="OUTERWEAR"/>
    <s v="JACKET"/>
    <s v="M32UJ217H"/>
    <s v="EL PUFWFWER"/>
    <s v="0000"/>
    <m/>
    <s v="932"/>
    <m/>
    <s v="COCONUT MILK"/>
    <s v="2022"/>
    <s v="Fall/Winter"/>
    <m/>
    <m/>
    <m/>
    <s v="STD"/>
    <m/>
    <m/>
    <m/>
    <n v="1"/>
    <m/>
    <m/>
    <m/>
    <m/>
    <m/>
    <m/>
    <m/>
    <m/>
    <m/>
    <m/>
    <m/>
    <m/>
    <m/>
    <m/>
    <m/>
    <m/>
    <m/>
    <m/>
    <m/>
    <m/>
    <m/>
    <m/>
    <m/>
    <m/>
    <m/>
    <m/>
    <m/>
    <m/>
    <m/>
    <n v="1"/>
    <n v="434"/>
    <n v="434"/>
    <n v="1150"/>
    <n v="1150"/>
    <n v="0.3"/>
    <n v="303.79999999999995"/>
    <n v="303.79999999999995"/>
    <s v="China"/>
    <s v="SSHELL:100% NYLON, LINING:100% NYLON, DOWNFWILL:90% DUCK DOWN 10% FWEATHERSS"/>
    <s v="6202.40.5500"/>
    <x v="0"/>
    <m/>
    <m/>
    <m/>
    <m/>
    <m/>
  </r>
  <r>
    <x v="0"/>
    <s v="Moose Knuckles"/>
    <m/>
    <s v="M32UJ217H-0000-932"/>
    <x v="1"/>
    <x v="0"/>
    <s v="OUTERWEAR"/>
    <s v="JACKET"/>
    <s v="M32UJ217H"/>
    <s v="EL PUFWFWER"/>
    <s v="0000"/>
    <m/>
    <s v="932"/>
    <m/>
    <s v="COCONUT MILK"/>
    <s v="2022"/>
    <s v="Fall/Winter"/>
    <m/>
    <m/>
    <m/>
    <s v="STD"/>
    <m/>
    <m/>
    <m/>
    <n v="0"/>
    <m/>
    <m/>
    <m/>
    <m/>
    <m/>
    <m/>
    <m/>
    <m/>
    <m/>
    <m/>
    <m/>
    <m/>
    <m/>
    <m/>
    <m/>
    <m/>
    <m/>
    <m/>
    <m/>
    <m/>
    <m/>
    <m/>
    <m/>
    <m/>
    <m/>
    <m/>
    <m/>
    <m/>
    <m/>
    <n v="0"/>
    <n v="434"/>
    <n v="0"/>
    <n v="1150"/>
    <n v="0"/>
    <n v="0.3"/>
    <n v="303.79999999999995"/>
    <n v="0"/>
    <s v="China"/>
    <s v="SSHELL:100% NYLON, LINING:100% NYLON, DOWNFWILL:90% DUCK DOWN 10% FWEATHERSS"/>
    <s v="6202.40.5500"/>
    <x v="1"/>
    <m/>
    <m/>
    <m/>
    <m/>
    <m/>
  </r>
  <r>
    <x v="0"/>
    <s v="Moose Knuckles"/>
    <m/>
    <s v="M32USS680H-0000-292"/>
    <x v="0"/>
    <x v="0"/>
    <s v="OUTERWEAR"/>
    <s v="JACKET"/>
    <s v="M32USS680H"/>
    <s v="EL SSHEARLING BUNNY"/>
    <s v="0000"/>
    <m/>
    <s v="292"/>
    <m/>
    <s v="BLACK"/>
    <s v="2022"/>
    <s v="Fall/Winter"/>
    <m/>
    <m/>
    <m/>
    <s v="STD"/>
    <m/>
    <m/>
    <m/>
    <m/>
    <n v="1"/>
    <m/>
    <m/>
    <m/>
    <m/>
    <m/>
    <m/>
    <m/>
    <m/>
    <m/>
    <m/>
    <m/>
    <m/>
    <m/>
    <m/>
    <m/>
    <m/>
    <m/>
    <m/>
    <m/>
    <m/>
    <m/>
    <m/>
    <m/>
    <m/>
    <m/>
    <m/>
    <m/>
    <m/>
    <n v="1"/>
    <n v="481"/>
    <n v="481"/>
    <n v="1275"/>
    <n v="1275"/>
    <n v="0.3"/>
    <n v="336.7"/>
    <n v="336.7"/>
    <m/>
    <s v="SSHELL:75% COTTON 25% POLYESSTER,LINING:100% POLYESSTER,FWUR:LAMB SSHEARLING"/>
    <s v="6202.30.8061"/>
    <x v="0"/>
    <m/>
    <m/>
    <m/>
    <m/>
    <m/>
  </r>
  <r>
    <x v="0"/>
    <s v="Moose Knuckles"/>
    <m/>
    <s v="M32USS680H-0000-292"/>
    <x v="0"/>
    <x v="0"/>
    <s v="OUTERWEAR"/>
    <s v="JACKET"/>
    <s v="M32USS680H"/>
    <s v="EL SSHEARLING BUNNY"/>
    <s v="0000"/>
    <m/>
    <s v="292"/>
    <m/>
    <s v="BLACK"/>
    <s v="2022"/>
    <s v="Fall/Winter"/>
    <m/>
    <m/>
    <m/>
    <s v="STD"/>
    <m/>
    <m/>
    <m/>
    <m/>
    <n v="0"/>
    <m/>
    <m/>
    <m/>
    <m/>
    <m/>
    <m/>
    <m/>
    <m/>
    <m/>
    <m/>
    <m/>
    <m/>
    <m/>
    <m/>
    <m/>
    <m/>
    <m/>
    <m/>
    <m/>
    <m/>
    <m/>
    <m/>
    <m/>
    <m/>
    <m/>
    <m/>
    <m/>
    <m/>
    <n v="0"/>
    <n v="481"/>
    <n v="0"/>
    <n v="1275"/>
    <n v="0"/>
    <n v="0.3"/>
    <n v="336.7"/>
    <n v="0"/>
    <m/>
    <s v="SSHELL:75% COTTON 25% POLYESSTER,LINING:100% POLYESSTER,FWUR:LAMB SSHEARLING"/>
    <s v="6202.30.8061"/>
    <x v="1"/>
    <m/>
    <m/>
    <m/>
    <m/>
    <m/>
  </r>
  <r>
    <x v="0"/>
    <s v="Moose Knuckles"/>
    <m/>
    <s v="M33MJ159-0000-291"/>
    <x v="0"/>
    <x v="0"/>
    <s v="OUTERWEAR"/>
    <s v="JACKET"/>
    <s v="M33MJ159"/>
    <s v="SSKI MOUNTAIN PUFWFWER"/>
    <s v="0000"/>
    <m/>
    <s v="291"/>
    <m/>
    <s v="BLK W/BLK"/>
    <s v="2023"/>
    <s v="Fall/Winter"/>
    <m/>
    <m/>
    <m/>
    <s v="STD"/>
    <m/>
    <m/>
    <m/>
    <m/>
    <m/>
    <m/>
    <n v="1"/>
    <m/>
    <m/>
    <m/>
    <m/>
    <m/>
    <m/>
    <m/>
    <m/>
    <m/>
    <m/>
    <m/>
    <m/>
    <m/>
    <m/>
    <m/>
    <m/>
    <m/>
    <m/>
    <m/>
    <m/>
    <m/>
    <m/>
    <m/>
    <m/>
    <m/>
    <m/>
    <n v="1"/>
    <n v="295"/>
    <n v="295"/>
    <n v="775"/>
    <n v="775"/>
    <n v="0.3"/>
    <n v="206.5"/>
    <n v="206.5"/>
    <m/>
    <s v="SSHELL: 100% NYLON, LINING: 100% RECYCLED POLYESSTER, DOWN: 80% DUCK DOWN 20% WATERFWOWL FWEATHERSS"/>
    <s v="6201.40.5500"/>
    <x v="0"/>
    <m/>
    <m/>
    <m/>
    <m/>
    <m/>
  </r>
  <r>
    <x v="0"/>
    <s v="Moose Knuckles"/>
    <m/>
    <s v="M33MJ159-0000-291"/>
    <x v="0"/>
    <x v="0"/>
    <s v="OUTERWEAR"/>
    <s v="JACKET"/>
    <s v="M33MJ159"/>
    <s v="SSKI MOUNTAIN PUFWFWER"/>
    <s v="0000"/>
    <m/>
    <s v="291"/>
    <m/>
    <s v="BLK W/BLK"/>
    <s v="2023"/>
    <s v="Fall/Winter"/>
    <m/>
    <m/>
    <m/>
    <s v="STD"/>
    <m/>
    <m/>
    <m/>
    <m/>
    <m/>
    <m/>
    <n v="0"/>
    <m/>
    <m/>
    <m/>
    <m/>
    <m/>
    <m/>
    <m/>
    <m/>
    <m/>
    <m/>
    <m/>
    <m/>
    <m/>
    <m/>
    <m/>
    <m/>
    <m/>
    <m/>
    <m/>
    <m/>
    <m/>
    <m/>
    <m/>
    <m/>
    <m/>
    <m/>
    <n v="0"/>
    <n v="295"/>
    <n v="0"/>
    <n v="775"/>
    <n v="0"/>
    <n v="0.3"/>
    <n v="206.5"/>
    <n v="0"/>
    <m/>
    <s v="SSHELL: 100% NYLON, LINING: 100% RECYCLED POLYESSTER, DOWN: 80% DUCK DOWN 20% WATERFWOWL FWEATHERSS"/>
    <s v="6201.40.5500"/>
    <x v="1"/>
    <m/>
    <m/>
    <m/>
    <m/>
    <m/>
  </r>
  <r>
    <x v="0"/>
    <s v="Moose Knuckles"/>
    <m/>
    <s v="M33MJ174-0000-313"/>
    <x v="0"/>
    <x v="0"/>
    <s v="OUTERWEAR"/>
    <s v="JACKET"/>
    <s v="M33MJ174"/>
    <s v="DUGALD PUFWFWER"/>
    <s v="0000"/>
    <m/>
    <s v="313"/>
    <m/>
    <s v="BLACK/BLACK"/>
    <s v="2023"/>
    <s v="Fall/Winter"/>
    <m/>
    <m/>
    <m/>
    <s v="STD"/>
    <m/>
    <m/>
    <m/>
    <m/>
    <n v="1"/>
    <m/>
    <m/>
    <m/>
    <m/>
    <m/>
    <m/>
    <m/>
    <m/>
    <m/>
    <m/>
    <m/>
    <m/>
    <m/>
    <m/>
    <m/>
    <m/>
    <m/>
    <m/>
    <m/>
    <m/>
    <m/>
    <m/>
    <m/>
    <m/>
    <m/>
    <m/>
    <m/>
    <m/>
    <n v="1"/>
    <n v="262"/>
    <n v="262"/>
    <n v="695"/>
    <n v="695"/>
    <n v="0.3"/>
    <n v="183.39999999999998"/>
    <n v="183.39999999999998"/>
    <m/>
    <s v="SSHELL -100%  NYLON, COMBO- 94% POLYESSTER, 6% SSPANDEX, LINING-100% RECYCLED POLYESSTER, DOWN-80% DUCK DOWN 20% WATERFWOWL FWEATHERSS"/>
    <s v="6201.40.1000"/>
    <x v="0"/>
    <m/>
    <m/>
    <m/>
    <m/>
    <m/>
  </r>
  <r>
    <x v="0"/>
    <s v="Moose Knuckles"/>
    <m/>
    <s v="M33MJ174-0000-313"/>
    <x v="0"/>
    <x v="0"/>
    <s v="OUTERWEAR"/>
    <s v="JACKET"/>
    <s v="M33MJ174"/>
    <s v="DUGALD PUFWFWER"/>
    <s v="0000"/>
    <m/>
    <s v="313"/>
    <m/>
    <s v="BLACK/BLACK"/>
    <s v="2023"/>
    <s v="Fall/Winter"/>
    <m/>
    <m/>
    <m/>
    <s v="STD"/>
    <m/>
    <m/>
    <m/>
    <m/>
    <n v="0"/>
    <m/>
    <m/>
    <m/>
    <m/>
    <m/>
    <m/>
    <m/>
    <m/>
    <m/>
    <m/>
    <m/>
    <m/>
    <m/>
    <m/>
    <m/>
    <m/>
    <m/>
    <m/>
    <m/>
    <m/>
    <m/>
    <m/>
    <m/>
    <m/>
    <m/>
    <m/>
    <m/>
    <m/>
    <n v="0"/>
    <n v="262"/>
    <n v="0"/>
    <n v="695"/>
    <n v="0"/>
    <n v="0.3"/>
    <n v="183.39999999999998"/>
    <n v="0"/>
    <m/>
    <s v="SSHELL -100%  NYLON, COMBO- 94% POLYESSTER, 6% SSPANDEX, LINING-100% RECYCLED POLYESSTER, DOWN-80% DUCK DOWN 20% WATERFWOWL FWEATHERSS"/>
    <s v="6201.40.1000"/>
    <x v="1"/>
    <m/>
    <m/>
    <m/>
    <m/>
    <m/>
  </r>
  <r>
    <x v="0"/>
    <s v="Moose Knuckles"/>
    <m/>
    <s v="M33MSS643-0000-1185"/>
    <x v="0"/>
    <x v="0"/>
    <s v="OUTERWEAR"/>
    <s v="JACKET"/>
    <s v="M33MSS643"/>
    <s v="WOODLAND TRUCKER"/>
    <s v="0000"/>
    <m/>
    <s v="1185"/>
    <m/>
    <s v="FWORRESSTHILL"/>
    <s v="2023"/>
    <s v="Fall/Winter"/>
    <m/>
    <m/>
    <m/>
    <s v="STD"/>
    <m/>
    <m/>
    <m/>
    <m/>
    <m/>
    <m/>
    <n v="1"/>
    <m/>
    <m/>
    <m/>
    <m/>
    <m/>
    <m/>
    <m/>
    <m/>
    <m/>
    <m/>
    <m/>
    <m/>
    <m/>
    <m/>
    <m/>
    <m/>
    <m/>
    <m/>
    <m/>
    <m/>
    <m/>
    <m/>
    <m/>
    <m/>
    <m/>
    <m/>
    <n v="1"/>
    <n v="126"/>
    <n v="126"/>
    <n v="335"/>
    <n v="335"/>
    <n v="0.3"/>
    <n v="88.199999999999989"/>
    <n v="88.199999999999989"/>
    <m/>
    <s v="SSHELL:84%COTTON 10%POLYESSTER 6%SSPANDEX,COMBO:41% COTTON 56% POLY 3% SSPANDEX,LINING:84%COTTON 10%POLY 6%SSPANDEX"/>
    <s v="6105.10.0010"/>
    <x v="0"/>
    <m/>
    <m/>
    <m/>
    <m/>
    <m/>
  </r>
  <r>
    <x v="0"/>
    <s v="Moose Knuckles"/>
    <m/>
    <s v="M33MSS643-0000-1185"/>
    <x v="0"/>
    <x v="0"/>
    <s v="OUTERWEAR"/>
    <s v="JACKET"/>
    <s v="M33MSS643"/>
    <s v="WOODLAND TRUCKER"/>
    <s v="0000"/>
    <m/>
    <s v="1185"/>
    <m/>
    <s v="FWORRESSTHILL"/>
    <s v="2023"/>
    <s v="Fall/Winter"/>
    <m/>
    <m/>
    <m/>
    <s v="STD"/>
    <m/>
    <m/>
    <m/>
    <m/>
    <m/>
    <m/>
    <n v="0"/>
    <m/>
    <m/>
    <m/>
    <m/>
    <m/>
    <m/>
    <m/>
    <m/>
    <m/>
    <m/>
    <m/>
    <m/>
    <m/>
    <m/>
    <m/>
    <m/>
    <m/>
    <m/>
    <m/>
    <m/>
    <m/>
    <m/>
    <m/>
    <m/>
    <m/>
    <m/>
    <n v="0"/>
    <n v="126"/>
    <n v="0"/>
    <n v="335"/>
    <n v="0"/>
    <n v="0.3"/>
    <n v="88.199999999999989"/>
    <n v="0"/>
    <m/>
    <s v="SSHELL:84%COTTON 10%POLYESSTER 6%SSPANDEX,COMBO:41% COTTON 56% POLY 3% SSPANDEX,LINING:84%COTTON 10%POLY 6%SSPANDEX"/>
    <s v="6105.10.0010"/>
    <x v="1"/>
    <m/>
    <m/>
    <m/>
    <m/>
    <m/>
  </r>
  <r>
    <x v="0"/>
    <s v="Moose Knuckles"/>
    <m/>
    <s v="M39MJ122-0000-472"/>
    <x v="0"/>
    <x v="0"/>
    <s v="OUTERWEAR"/>
    <s v="JACKET"/>
    <s v="M39MJ122"/>
    <s v="ROUND ISSLAND JKT"/>
    <s v="0000"/>
    <m/>
    <s v="472"/>
    <m/>
    <s v="TRUE NAVY W/BLK"/>
    <s v="2024"/>
    <s v="Fall/Winter"/>
    <m/>
    <m/>
    <m/>
    <s v="STD"/>
    <m/>
    <m/>
    <m/>
    <m/>
    <m/>
    <n v="1"/>
    <m/>
    <m/>
    <m/>
    <m/>
    <m/>
    <m/>
    <m/>
    <m/>
    <m/>
    <m/>
    <m/>
    <m/>
    <m/>
    <m/>
    <m/>
    <m/>
    <m/>
    <m/>
    <m/>
    <m/>
    <m/>
    <m/>
    <m/>
    <m/>
    <m/>
    <m/>
    <m/>
    <n v="1"/>
    <n v="480"/>
    <n v="480"/>
    <n v="1225"/>
    <n v="1225"/>
    <n v="0.3"/>
    <n v="336"/>
    <n v="336"/>
    <m/>
    <s v="SSHELL: 100% POLYESSTER, LINING: 100% NYLON, FWILLING: 90% GOOSSE DOWN, 10% FWEATHERSS, FWUR/TRIM: BLUE FWROSST FWOX"/>
    <s v="6210.20.3000"/>
    <x v="0"/>
    <m/>
    <m/>
    <m/>
    <m/>
    <m/>
  </r>
  <r>
    <x v="0"/>
    <s v="Moose Knuckles"/>
    <m/>
    <s v="M39MJ122-0000-472"/>
    <x v="0"/>
    <x v="0"/>
    <s v="OUTERWEAR"/>
    <s v="JACKET"/>
    <s v="M39MJ122"/>
    <s v="ROUND ISSLAND JKT"/>
    <s v="0000"/>
    <m/>
    <s v="472"/>
    <m/>
    <s v="TRUE NAVY W/BLK"/>
    <s v="2024"/>
    <s v="Fall/Winter"/>
    <m/>
    <m/>
    <m/>
    <s v="STD"/>
    <m/>
    <m/>
    <m/>
    <m/>
    <m/>
    <n v="0"/>
    <m/>
    <m/>
    <m/>
    <m/>
    <m/>
    <m/>
    <m/>
    <m/>
    <m/>
    <m/>
    <m/>
    <m/>
    <m/>
    <m/>
    <m/>
    <m/>
    <m/>
    <m/>
    <m/>
    <m/>
    <m/>
    <m/>
    <m/>
    <m/>
    <m/>
    <m/>
    <m/>
    <n v="0"/>
    <n v="480"/>
    <n v="0"/>
    <n v="1225"/>
    <n v="0"/>
    <n v="0.3"/>
    <n v="336"/>
    <n v="0"/>
    <m/>
    <s v="SSHELL: 100% POLYESSTER, LINING: 100% NYLON, FWILLING: 90% GOOSSE DOWN, 10% FWEATHERSS, FWUR/TRIM: BLUE FWROSST FWOX"/>
    <s v="6210.20.3000"/>
    <x v="1"/>
    <m/>
    <m/>
    <m/>
    <m/>
    <m/>
  </r>
  <r>
    <x v="0"/>
    <s v="Moose Knuckles"/>
    <m/>
    <s v="M39MP261G-0000-294"/>
    <x v="0"/>
    <x v="0"/>
    <s v="OUTERWEAR"/>
    <s v="JACKET"/>
    <s v="M39MP261G"/>
    <s v="SSTAG LAKE PARKA"/>
    <s v="0000"/>
    <m/>
    <s v="294"/>
    <m/>
    <s v="BLK W/GOLD"/>
    <s v="2024"/>
    <s v="Fall/Winter"/>
    <m/>
    <m/>
    <m/>
    <s v="STD"/>
    <m/>
    <m/>
    <m/>
    <m/>
    <n v="2"/>
    <m/>
    <m/>
    <m/>
    <m/>
    <m/>
    <m/>
    <m/>
    <m/>
    <m/>
    <m/>
    <m/>
    <m/>
    <m/>
    <m/>
    <m/>
    <m/>
    <m/>
    <m/>
    <m/>
    <m/>
    <m/>
    <m/>
    <m/>
    <m/>
    <m/>
    <m/>
    <m/>
    <m/>
    <n v="2"/>
    <n v="472"/>
    <n v="944"/>
    <n v="1245"/>
    <n v="2490"/>
    <n v="0.3"/>
    <n v="330.4"/>
    <n v="660.8"/>
    <m/>
    <s v="SSHELL: 74% COTTON, 26 % NYLON, LINING: 100% POLYESSTER, FWILL: 80% DUCK DOWN / 20% DUCK FWEATHERSS, FWUR: 100% REAL BLUE FWOX FWUR/ FWROSST FWOX FWUR "/>
    <s v="6201.30.1200"/>
    <x v="0"/>
    <m/>
    <m/>
    <m/>
    <m/>
    <m/>
  </r>
  <r>
    <x v="0"/>
    <s v="Moose Knuckles"/>
    <m/>
    <s v="M39MP261G-0000-294"/>
    <x v="0"/>
    <x v="0"/>
    <s v="OUTERWEAR"/>
    <s v="JACKET"/>
    <s v="M39MP261G"/>
    <s v="SSTAG LAKE PARKA"/>
    <s v="0000"/>
    <m/>
    <s v="294"/>
    <m/>
    <s v="BLK W/GOLD"/>
    <s v="2024"/>
    <s v="Fall/Winter"/>
    <m/>
    <m/>
    <m/>
    <s v="STD"/>
    <m/>
    <m/>
    <m/>
    <m/>
    <n v="0"/>
    <m/>
    <m/>
    <m/>
    <m/>
    <m/>
    <m/>
    <m/>
    <m/>
    <m/>
    <m/>
    <m/>
    <m/>
    <m/>
    <m/>
    <m/>
    <m/>
    <m/>
    <m/>
    <m/>
    <m/>
    <m/>
    <m/>
    <m/>
    <m/>
    <m/>
    <m/>
    <m/>
    <m/>
    <n v="0"/>
    <n v="472"/>
    <n v="0"/>
    <n v="1245"/>
    <n v="0"/>
    <n v="0.3"/>
    <n v="330.4"/>
    <n v="0"/>
    <m/>
    <s v="SSHELL: 74% COTTON, 26 % NYLON, LINING: 100% POLYESSTER, FWILL: 80% DUCK DOWN / 20% DUCK FWEATHERSS, FWUR: 100% REAL BLUE FWOX FWUR/ FWROSST FWOX FWUR "/>
    <s v="6201.30.1200"/>
    <x v="1"/>
    <m/>
    <m/>
    <m/>
    <m/>
    <m/>
  </r>
  <r>
    <x v="0"/>
    <s v="Moose Knuckles"/>
    <m/>
    <s v="MK2228M3Q-0000-290"/>
    <x v="0"/>
    <x v="0"/>
    <s v="OUTERWEAR"/>
    <s v="JACKET"/>
    <s v="MK2228M3Q"/>
    <s v="3Q JKT MENSS"/>
    <s v="0000"/>
    <m/>
    <s v="290"/>
    <m/>
    <s v="BLK W/NAT"/>
    <s v="2024"/>
    <s v="Fall/Winter"/>
    <m/>
    <m/>
    <m/>
    <s v="STD"/>
    <m/>
    <m/>
    <m/>
    <m/>
    <m/>
    <m/>
    <m/>
    <n v="1"/>
    <m/>
    <m/>
    <m/>
    <m/>
    <m/>
    <m/>
    <m/>
    <m/>
    <m/>
    <m/>
    <m/>
    <m/>
    <m/>
    <m/>
    <m/>
    <m/>
    <m/>
    <m/>
    <m/>
    <m/>
    <m/>
    <m/>
    <m/>
    <m/>
    <m/>
    <n v="1"/>
    <n v="368"/>
    <n v="368"/>
    <n v="975"/>
    <n v="975"/>
    <n v="0.3"/>
    <n v="257.59999999999997"/>
    <n v="257.59999999999997"/>
    <m/>
    <s v="74% COTTON, 26% NYLON - OUTER SSHELL, 100% NYLON - LINING, 80% DUCK DOWN, 20% DUCK FWEATHERSS- FWILL, 100% BLUE FWOX FWUR"/>
    <s v="6201.30.6000"/>
    <x v="0"/>
    <m/>
    <m/>
    <m/>
    <m/>
    <m/>
  </r>
  <r>
    <x v="0"/>
    <s v="Moose Knuckles"/>
    <m/>
    <s v="MK2228M3Q-0000-290"/>
    <x v="0"/>
    <x v="0"/>
    <s v="OUTERWEAR"/>
    <s v="JACKET"/>
    <s v="MK2228M3Q"/>
    <s v="3Q JKT MENSS"/>
    <s v="0000"/>
    <m/>
    <s v="290"/>
    <m/>
    <s v="BLK W/NAT"/>
    <s v="2024"/>
    <s v="Fall/Winter"/>
    <m/>
    <m/>
    <m/>
    <s v="STD"/>
    <m/>
    <m/>
    <m/>
    <m/>
    <m/>
    <m/>
    <m/>
    <n v="0"/>
    <m/>
    <m/>
    <m/>
    <m/>
    <m/>
    <m/>
    <m/>
    <m/>
    <m/>
    <m/>
    <m/>
    <m/>
    <m/>
    <m/>
    <m/>
    <m/>
    <m/>
    <m/>
    <m/>
    <m/>
    <m/>
    <m/>
    <m/>
    <m/>
    <m/>
    <n v="0"/>
    <n v="368"/>
    <n v="0"/>
    <n v="975"/>
    <n v="0"/>
    <n v="0.3"/>
    <n v="257.59999999999997"/>
    <n v="0"/>
    <m/>
    <s v="74% COTTON, 26% NYLON - OUTER SSHELL, 100% NYLON - LINING, 80% DUCK DOWN, 20% DUCK FWEATHERSS- FWILL, 100% BLUE FWOX FWUR"/>
    <s v="6201.30.6000"/>
    <x v="1"/>
    <m/>
    <m/>
    <m/>
    <m/>
    <m/>
  </r>
  <r>
    <x v="0"/>
    <s v="Moose Knuckles"/>
    <m/>
    <s v="MK2228M3Q-0000-401"/>
    <x v="0"/>
    <x v="0"/>
    <s v="OUTERWEAR"/>
    <s v="JACKET"/>
    <s v="MK2228M3Q"/>
    <s v="3Q JKT MENSS"/>
    <s v="0000"/>
    <m/>
    <s v="401"/>
    <m/>
    <s v="NAVY W/NAT"/>
    <s v="2024"/>
    <s v="Fall/Winter"/>
    <m/>
    <m/>
    <m/>
    <s v="STD"/>
    <m/>
    <m/>
    <n v="1"/>
    <m/>
    <m/>
    <m/>
    <m/>
    <m/>
    <m/>
    <m/>
    <m/>
    <m/>
    <m/>
    <m/>
    <m/>
    <m/>
    <m/>
    <m/>
    <m/>
    <m/>
    <m/>
    <m/>
    <m/>
    <m/>
    <m/>
    <m/>
    <m/>
    <m/>
    <m/>
    <m/>
    <m/>
    <m/>
    <m/>
    <n v="1"/>
    <n v="368"/>
    <n v="368"/>
    <n v="975"/>
    <n v="975"/>
    <n v="0.3"/>
    <n v="257.59999999999997"/>
    <n v="257.59999999999997"/>
    <m/>
    <s v="74% COTTON, 26% NYLON - OUTER SSHELL, 100% NYLON - LINING, 80% DUCK DOWN, 20% DUCK FWEATHERSS- FWILL, 100% BLUE FWOX FWUR"/>
    <s v="6201.30.6000"/>
    <x v="0"/>
    <m/>
    <m/>
    <m/>
    <m/>
    <m/>
  </r>
  <r>
    <x v="0"/>
    <s v="Moose Knuckles"/>
    <m/>
    <s v="MK2228M3Q-0000-401"/>
    <x v="0"/>
    <x v="0"/>
    <s v="OUTERWEAR"/>
    <s v="JACKET"/>
    <s v="MK2228M3Q"/>
    <s v="3Q JKT MENSS"/>
    <s v="0000"/>
    <m/>
    <s v="401"/>
    <m/>
    <s v="NAVY W/NAT"/>
    <s v="2024"/>
    <s v="Fall/Winter"/>
    <m/>
    <m/>
    <m/>
    <s v="STD"/>
    <m/>
    <m/>
    <n v="0"/>
    <m/>
    <m/>
    <m/>
    <m/>
    <m/>
    <m/>
    <m/>
    <m/>
    <m/>
    <m/>
    <m/>
    <m/>
    <m/>
    <m/>
    <m/>
    <m/>
    <m/>
    <m/>
    <m/>
    <m/>
    <m/>
    <m/>
    <m/>
    <m/>
    <m/>
    <m/>
    <m/>
    <m/>
    <m/>
    <m/>
    <n v="0"/>
    <n v="368"/>
    <n v="0"/>
    <n v="975"/>
    <n v="0"/>
    <n v="0.3"/>
    <n v="257.59999999999997"/>
    <n v="0"/>
    <m/>
    <s v="74% COTTON, 26% NYLON - OUTER SSHELL, 100% NYLON - LINING, 80% DUCK DOWN, 20% DUCK FWEATHERSS- FWILL, 100% BLUE FWOX FWUR"/>
    <s v="6201.30.6000"/>
    <x v="1"/>
    <m/>
    <m/>
    <m/>
    <m/>
    <m/>
  </r>
  <r>
    <x v="0"/>
    <s v="Moose Knuckles"/>
    <m/>
    <s v="MK2228M3Q-0000-775"/>
    <x v="0"/>
    <x v="0"/>
    <s v="OUTERWEAR"/>
    <s v="JACKET"/>
    <s v="MK2228M3Q"/>
    <s v="3Q JKT MENSS"/>
    <s v="0000"/>
    <m/>
    <s v="775"/>
    <m/>
    <s v="ARMY W/BLK"/>
    <s v="2024"/>
    <s v="Fall/Winter"/>
    <m/>
    <m/>
    <m/>
    <s v="STD"/>
    <m/>
    <m/>
    <m/>
    <m/>
    <m/>
    <n v="1"/>
    <m/>
    <m/>
    <m/>
    <m/>
    <m/>
    <m/>
    <m/>
    <m/>
    <m/>
    <m/>
    <m/>
    <m/>
    <m/>
    <m/>
    <m/>
    <m/>
    <m/>
    <m/>
    <m/>
    <m/>
    <m/>
    <m/>
    <m/>
    <m/>
    <m/>
    <m/>
    <m/>
    <n v="1"/>
    <n v="368"/>
    <n v="368"/>
    <n v="975"/>
    <n v="975"/>
    <n v="0.3"/>
    <n v="257.59999999999997"/>
    <n v="257.59999999999997"/>
    <s v="Canada"/>
    <s v="74% COTTON, 26% NYLON - OUTER SSHELL, 100% NYLON - LINING, 80% DUCK DOWN, 20% DUCK FWEATHERSS- FWILL, 100% BLUE FWOX FWUR"/>
    <s v="6201.30.6000"/>
    <x v="0"/>
    <m/>
    <m/>
    <m/>
    <m/>
    <m/>
  </r>
  <r>
    <x v="0"/>
    <s v="Moose Knuckles"/>
    <m/>
    <s v="MK2228M3Q-0000-775"/>
    <x v="0"/>
    <x v="0"/>
    <s v="OUTERWEAR"/>
    <s v="JACKET"/>
    <s v="MK2228M3Q"/>
    <s v="3Q JKT MENSS"/>
    <s v="0000"/>
    <m/>
    <s v="775"/>
    <m/>
    <s v="ARMY W/BLK"/>
    <s v="2024"/>
    <s v="Fall/Winter"/>
    <m/>
    <m/>
    <m/>
    <s v="STD"/>
    <m/>
    <m/>
    <m/>
    <m/>
    <m/>
    <n v="0"/>
    <m/>
    <m/>
    <m/>
    <m/>
    <m/>
    <m/>
    <m/>
    <m/>
    <m/>
    <m/>
    <m/>
    <m/>
    <m/>
    <m/>
    <m/>
    <m/>
    <m/>
    <m/>
    <m/>
    <m/>
    <m/>
    <m/>
    <m/>
    <m/>
    <m/>
    <m/>
    <m/>
    <n v="0"/>
    <n v="368"/>
    <n v="0"/>
    <n v="975"/>
    <n v="0"/>
    <n v="0.3"/>
    <n v="257.59999999999997"/>
    <n v="0"/>
    <s v="Canada"/>
    <s v="74% COTTON, 26% NYLON - OUTER SSHELL, 100% NYLON - LINING, 80% DUCK DOWN, 20% DUCK FWEATHERSS- FWILL, 100% BLUE FWOX FWUR"/>
    <s v="6201.30.6000"/>
    <x v="1"/>
    <m/>
    <m/>
    <m/>
    <m/>
    <m/>
  </r>
  <r>
    <x v="0"/>
    <s v="Moose Knuckles"/>
    <m/>
    <s v="MK2228M3Q-0000-950"/>
    <x v="0"/>
    <x v="0"/>
    <s v="OUTERWEAR"/>
    <s v="JACKET"/>
    <s v="MK2228M3Q"/>
    <s v="3Q JKT MENSS"/>
    <s v="0000"/>
    <m/>
    <s v="950"/>
    <m/>
    <s v="TAPENADE W/BLK"/>
    <s v="2024"/>
    <s v="Fall/Winter"/>
    <m/>
    <m/>
    <m/>
    <s v="STD"/>
    <m/>
    <m/>
    <n v="1"/>
    <n v="1"/>
    <m/>
    <m/>
    <m/>
    <m/>
    <m/>
    <m/>
    <m/>
    <m/>
    <m/>
    <m/>
    <m/>
    <m/>
    <m/>
    <m/>
    <m/>
    <m/>
    <m/>
    <m/>
    <m/>
    <m/>
    <m/>
    <m/>
    <m/>
    <m/>
    <m/>
    <m/>
    <m/>
    <m/>
    <m/>
    <n v="2"/>
    <n v="368"/>
    <n v="736"/>
    <n v="975"/>
    <n v="1950"/>
    <n v="0.3"/>
    <n v="257.59999999999997"/>
    <n v="515.19999999999993"/>
    <m/>
    <s v="74% COTTON, 26% NYLON - OUTER SSHELL, 100% NYLON - LINING, 80% DUCK DOWN, 20% DUCK FWEATHERSS- FWILL, 100% BLUE FWOX FWUR"/>
    <s v="6201.30.6000"/>
    <x v="0"/>
    <m/>
    <m/>
    <m/>
    <m/>
    <m/>
  </r>
  <r>
    <x v="0"/>
    <s v="Moose Knuckles"/>
    <m/>
    <s v="MK2228M3Q-0000-950"/>
    <x v="0"/>
    <x v="0"/>
    <s v="OUTERWEAR"/>
    <s v="JACKET"/>
    <s v="MK2228M3Q"/>
    <s v="3Q JKT MENSS"/>
    <s v="0000"/>
    <m/>
    <s v="950"/>
    <m/>
    <s v="TAPENADE W/BLK"/>
    <s v="2024"/>
    <s v="Fall/Winter"/>
    <m/>
    <m/>
    <m/>
    <s v="STD"/>
    <m/>
    <m/>
    <n v="0"/>
    <n v="0"/>
    <m/>
    <m/>
    <m/>
    <m/>
    <m/>
    <m/>
    <m/>
    <m/>
    <m/>
    <m/>
    <m/>
    <m/>
    <m/>
    <m/>
    <m/>
    <m/>
    <m/>
    <m/>
    <m/>
    <m/>
    <m/>
    <m/>
    <m/>
    <m/>
    <m/>
    <m/>
    <m/>
    <m/>
    <m/>
    <n v="0"/>
    <n v="368"/>
    <n v="0"/>
    <n v="975"/>
    <n v="0"/>
    <n v="0.3"/>
    <n v="257.59999999999997"/>
    <n v="0"/>
    <m/>
    <s v="74% COTTON, 26% NYLON - OUTER SSHELL, 100% NYLON - LINING, 80% DUCK DOWN, 20% DUCK FWEATHERSS- FWILL, 100% BLUE FWOX FWUR"/>
    <s v="6201.30.6000"/>
    <x v="1"/>
    <m/>
    <m/>
    <m/>
    <m/>
    <m/>
  </r>
  <r>
    <x v="0"/>
    <s v="Moose Knuckles"/>
    <m/>
    <s v="M13MB008-0000-1103"/>
    <x v="0"/>
    <x v="0"/>
    <s v="OUTERWEAR"/>
    <s v="BOMBER"/>
    <s v="M13MB008"/>
    <s v="ADELAIDE BOMBER"/>
    <s v="0000"/>
    <m/>
    <s v="1103"/>
    <m/>
    <s v="PLASSTER"/>
    <s v="2023"/>
    <s v="Spring/Summer"/>
    <m/>
    <m/>
    <m/>
    <s v="STD"/>
    <m/>
    <m/>
    <m/>
    <n v="2"/>
    <m/>
    <m/>
    <m/>
    <m/>
    <m/>
    <m/>
    <m/>
    <m/>
    <m/>
    <m/>
    <m/>
    <m/>
    <m/>
    <m/>
    <m/>
    <m/>
    <m/>
    <m/>
    <m/>
    <m/>
    <m/>
    <m/>
    <m/>
    <m/>
    <m/>
    <m/>
    <m/>
    <m/>
    <m/>
    <n v="2"/>
    <n v="168"/>
    <n v="336"/>
    <n v="445"/>
    <n v="890"/>
    <n v="0.3"/>
    <n v="117.6"/>
    <n v="235.2"/>
    <m/>
    <s v="SSHELL:100% NYLON, COMBO 96% POLYESSTER 4% ELASSTANE, LINING:100% RECYCLED NYLON, FWILL: 100% POLYESSTER"/>
    <s v="6201.40.7000"/>
    <x v="0"/>
    <m/>
    <m/>
    <m/>
    <m/>
    <m/>
  </r>
  <r>
    <x v="0"/>
    <s v="Moose Knuckles"/>
    <m/>
    <s v="M13MB008-0000-1103"/>
    <x v="0"/>
    <x v="0"/>
    <s v="OUTERWEAR"/>
    <s v="BOMBER"/>
    <s v="M13MB008"/>
    <s v="ADELAIDE BOMBER"/>
    <s v="0000"/>
    <m/>
    <s v="1103"/>
    <m/>
    <s v="PLASSTER"/>
    <s v="2023"/>
    <s v="Spring/Summer"/>
    <m/>
    <m/>
    <m/>
    <s v="STD"/>
    <m/>
    <m/>
    <m/>
    <n v="0"/>
    <m/>
    <m/>
    <m/>
    <m/>
    <m/>
    <m/>
    <m/>
    <m/>
    <m/>
    <m/>
    <m/>
    <m/>
    <m/>
    <m/>
    <m/>
    <m/>
    <m/>
    <m/>
    <m/>
    <m/>
    <m/>
    <m/>
    <m/>
    <m/>
    <m/>
    <m/>
    <m/>
    <m/>
    <m/>
    <n v="0"/>
    <n v="168"/>
    <n v="0"/>
    <n v="445"/>
    <n v="0"/>
    <n v="0.3"/>
    <n v="117.6"/>
    <n v="0"/>
    <m/>
    <s v="SSHELL:100% NYLON, COMBO 96% POLYESSTER 4% ELASSTANE, LINING:100% RECYCLED NYLON, FWILL: 100% POLYESSTER"/>
    <s v="6201.40.7000"/>
    <x v="1"/>
    <m/>
    <m/>
    <m/>
    <m/>
    <m/>
  </r>
  <r>
    <x v="0"/>
    <s v="Moose Knuckles"/>
    <m/>
    <s v="M13MB008-0000-833"/>
    <x v="0"/>
    <x v="0"/>
    <s v="OUTERWEAR"/>
    <s v="BOMBER"/>
    <s v="M13MB008"/>
    <s v="ADELAIDE BOMBER"/>
    <s v="0000"/>
    <m/>
    <s v="833"/>
    <m/>
    <s v="NAVY"/>
    <s v="2023"/>
    <s v="Spring/Summer"/>
    <m/>
    <m/>
    <m/>
    <s v="STD"/>
    <m/>
    <m/>
    <m/>
    <m/>
    <m/>
    <m/>
    <m/>
    <n v="2"/>
    <m/>
    <m/>
    <m/>
    <m/>
    <m/>
    <m/>
    <m/>
    <m/>
    <m/>
    <m/>
    <m/>
    <m/>
    <m/>
    <m/>
    <m/>
    <m/>
    <m/>
    <m/>
    <m/>
    <m/>
    <m/>
    <m/>
    <m/>
    <m/>
    <m/>
    <n v="2"/>
    <n v="168"/>
    <n v="336"/>
    <n v="445"/>
    <n v="890"/>
    <n v="0.3"/>
    <n v="117.6"/>
    <n v="235.2"/>
    <m/>
    <s v="SSHELL:100% NYLON, COMBO 96% POLYESSTER 4% ELASSTANE, LINING:100% RECYCLED NYLON, FWILL: 100% POLYESSTER"/>
    <s v="6201.40.7000"/>
    <x v="0"/>
    <m/>
    <m/>
    <m/>
    <m/>
    <m/>
  </r>
  <r>
    <x v="0"/>
    <s v="Moose Knuckles"/>
    <m/>
    <s v="M13MB008-0000-833"/>
    <x v="0"/>
    <x v="0"/>
    <s v="OUTERWEAR"/>
    <s v="BOMBER"/>
    <s v="M13MB008"/>
    <s v="ADELAIDE BOMBER"/>
    <s v="0000"/>
    <m/>
    <s v="833"/>
    <m/>
    <s v="NAVY"/>
    <s v="2023"/>
    <s v="Spring/Summer"/>
    <m/>
    <m/>
    <m/>
    <s v="STD"/>
    <m/>
    <m/>
    <m/>
    <m/>
    <m/>
    <m/>
    <m/>
    <n v="0"/>
    <m/>
    <m/>
    <m/>
    <m/>
    <m/>
    <m/>
    <m/>
    <m/>
    <m/>
    <m/>
    <m/>
    <m/>
    <m/>
    <m/>
    <m/>
    <m/>
    <m/>
    <m/>
    <m/>
    <m/>
    <m/>
    <m/>
    <m/>
    <m/>
    <m/>
    <n v="0"/>
    <n v="168"/>
    <n v="0"/>
    <n v="445"/>
    <n v="0"/>
    <n v="0.3"/>
    <n v="117.6"/>
    <n v="0"/>
    <m/>
    <s v="SSHELL:100% NYLON, COMBO 96% POLYESSTER 4% ELASSTANE, LINING:100% RECYCLED NYLON, FWILL: 100% POLYESSTER"/>
    <s v="6201.40.7000"/>
    <x v="1"/>
    <m/>
    <m/>
    <m/>
    <m/>
    <m/>
  </r>
  <r>
    <x v="0"/>
    <s v="Moose Knuckles"/>
    <m/>
    <s v="M13ML310-0000-292"/>
    <x v="0"/>
    <x v="0"/>
    <s v="OUTERWEAR"/>
    <s v="BOMBER"/>
    <s v="M13ML310"/>
    <s v="ROUGE PARK BOMBER"/>
    <s v="0000"/>
    <m/>
    <s v="292"/>
    <m/>
    <s v="BLACK"/>
    <s v="2023"/>
    <s v="Spring/Summer"/>
    <m/>
    <m/>
    <m/>
    <s v="STD"/>
    <m/>
    <m/>
    <m/>
    <n v="1"/>
    <m/>
    <n v="4"/>
    <n v="7"/>
    <m/>
    <m/>
    <m/>
    <m/>
    <m/>
    <m/>
    <m/>
    <m/>
    <m/>
    <m/>
    <m/>
    <m/>
    <m/>
    <m/>
    <m/>
    <m/>
    <m/>
    <m/>
    <m/>
    <m/>
    <m/>
    <m/>
    <m/>
    <m/>
    <m/>
    <m/>
    <n v="12"/>
    <n v="200"/>
    <n v="2400"/>
    <n v="530"/>
    <n v="6360"/>
    <n v="0.3"/>
    <n v="140"/>
    <n v="1680"/>
    <m/>
    <s v="SSHELL:96% RECYCLED POLYESSTER, 4% SSPANDEX; COMBO: SSOFWT LAMB LEATHER; LINING:100% POLYESSTER"/>
    <s v="6201.40.7000"/>
    <x v="0"/>
    <m/>
    <m/>
    <m/>
    <m/>
    <m/>
  </r>
  <r>
    <x v="0"/>
    <s v="Moose Knuckles"/>
    <m/>
    <s v="M13ML310-0000-292"/>
    <x v="0"/>
    <x v="0"/>
    <s v="OUTERWEAR"/>
    <s v="BOMBER"/>
    <s v="M13ML310"/>
    <s v="ROUGE PARK BOMBER"/>
    <s v="0000"/>
    <m/>
    <s v="292"/>
    <m/>
    <s v="BLACK"/>
    <s v="2023"/>
    <s v="Spring/Summer"/>
    <m/>
    <m/>
    <m/>
    <s v="STD"/>
    <m/>
    <m/>
    <m/>
    <n v="0"/>
    <m/>
    <n v="0"/>
    <n v="0"/>
    <m/>
    <m/>
    <m/>
    <m/>
    <m/>
    <m/>
    <m/>
    <m/>
    <m/>
    <m/>
    <m/>
    <m/>
    <m/>
    <m/>
    <m/>
    <m/>
    <m/>
    <m/>
    <m/>
    <m/>
    <m/>
    <m/>
    <m/>
    <m/>
    <m/>
    <m/>
    <n v="0"/>
    <n v="200"/>
    <n v="0"/>
    <n v="530"/>
    <n v="0"/>
    <n v="0.3"/>
    <n v="140"/>
    <n v="0"/>
    <m/>
    <s v="SSHELL:96% RECYCLED POLYESSTER, 4% SSPANDEX; COMBO: SSOFWT LAMB LEATHER; LINING:100% POLYESSTER"/>
    <s v="6201.40.7000"/>
    <x v="1"/>
    <m/>
    <m/>
    <m/>
    <m/>
    <m/>
  </r>
  <r>
    <x v="0"/>
    <s v="Moose Knuckles"/>
    <m/>
    <s v="M32MB016-0000-292"/>
    <x v="0"/>
    <x v="0"/>
    <s v="OUTERWEAR"/>
    <s v="BOMBER"/>
    <s v="M32MB016"/>
    <s v="NICHOLASS BOMBER"/>
    <s v="0000"/>
    <m/>
    <s v="292"/>
    <m/>
    <s v="BLACK"/>
    <s v="2022"/>
    <s v="Fall/Winter"/>
    <m/>
    <m/>
    <m/>
    <s v="STD"/>
    <m/>
    <m/>
    <m/>
    <n v="20"/>
    <n v="62"/>
    <m/>
    <m/>
    <m/>
    <m/>
    <m/>
    <m/>
    <m/>
    <m/>
    <m/>
    <m/>
    <m/>
    <m/>
    <m/>
    <m/>
    <m/>
    <m/>
    <m/>
    <m/>
    <m/>
    <m/>
    <m/>
    <m/>
    <m/>
    <m/>
    <m/>
    <m/>
    <m/>
    <m/>
    <n v="82"/>
    <n v="245"/>
    <n v="20090"/>
    <n v="650"/>
    <n v="53300"/>
    <n v="0.3"/>
    <n v="171.5"/>
    <n v="14063"/>
    <m/>
    <s v="SSHELL-100% NYLON, LINING-100% POLYESSTER, FWILL-POLYFWILL"/>
    <s v="6201.40.7511"/>
    <x v="0"/>
    <m/>
    <m/>
    <m/>
    <m/>
    <m/>
  </r>
  <r>
    <x v="0"/>
    <s v="Moose Knuckles"/>
    <m/>
    <s v="M32MB016-0000-292"/>
    <x v="0"/>
    <x v="0"/>
    <s v="OUTERWEAR"/>
    <s v="BOMBER"/>
    <s v="M32MB016"/>
    <s v="NICHOLASS BOMBER"/>
    <s v="0000"/>
    <m/>
    <s v="292"/>
    <m/>
    <s v="BLACK"/>
    <s v="2022"/>
    <s v="Fall/Winter"/>
    <m/>
    <m/>
    <m/>
    <s v="STD"/>
    <m/>
    <m/>
    <m/>
    <n v="0"/>
    <n v="0"/>
    <m/>
    <m/>
    <m/>
    <m/>
    <m/>
    <m/>
    <m/>
    <m/>
    <m/>
    <m/>
    <m/>
    <m/>
    <m/>
    <m/>
    <m/>
    <m/>
    <m/>
    <m/>
    <m/>
    <m/>
    <m/>
    <m/>
    <m/>
    <m/>
    <m/>
    <m/>
    <m/>
    <m/>
    <n v="0"/>
    <n v="245"/>
    <n v="0"/>
    <n v="650"/>
    <n v="0"/>
    <n v="0.3"/>
    <n v="171.5"/>
    <n v="0"/>
    <m/>
    <s v="SSHELL-100% NYLON, LINING-100% POLYESSTER, FWILL-POLYFWILL"/>
    <s v="6201.40.7511"/>
    <x v="1"/>
    <m/>
    <m/>
    <m/>
    <m/>
    <m/>
  </r>
  <r>
    <x v="0"/>
    <s v="Moose Knuckles"/>
    <m/>
    <s v="M32MB016-0000-668"/>
    <x v="0"/>
    <x v="0"/>
    <s v="OUTERWEAR"/>
    <s v="BOMBER"/>
    <s v="M32MB016"/>
    <s v="NICHOLASS BOMBER"/>
    <s v="0000"/>
    <m/>
    <s v="668"/>
    <m/>
    <s v="PEBBLE"/>
    <s v="2022"/>
    <s v="Fall/Winter"/>
    <m/>
    <m/>
    <m/>
    <s v="STD"/>
    <m/>
    <m/>
    <m/>
    <n v="4"/>
    <n v="12"/>
    <n v="5"/>
    <m/>
    <m/>
    <m/>
    <m/>
    <m/>
    <m/>
    <m/>
    <m/>
    <m/>
    <m/>
    <m/>
    <m/>
    <m/>
    <m/>
    <m/>
    <m/>
    <m/>
    <m/>
    <m/>
    <m/>
    <m/>
    <m/>
    <m/>
    <m/>
    <m/>
    <m/>
    <m/>
    <n v="21"/>
    <n v="245"/>
    <n v="5145"/>
    <n v="650"/>
    <n v="13650"/>
    <n v="0.3"/>
    <n v="171.5"/>
    <n v="3601.5"/>
    <m/>
    <s v="SSHELL-100% NYLON, LINING-100% POLYESSTER, FWILL-POLYFWILL"/>
    <s v="6201.40.7511"/>
    <x v="0"/>
    <m/>
    <m/>
    <m/>
    <m/>
    <m/>
  </r>
  <r>
    <x v="0"/>
    <s v="Moose Knuckles"/>
    <m/>
    <s v="M32MB016-0000-668"/>
    <x v="0"/>
    <x v="0"/>
    <s v="OUTERWEAR"/>
    <s v="BOMBER"/>
    <s v="M32MB016"/>
    <s v="NICHOLASS BOMBER"/>
    <s v="0000"/>
    <m/>
    <s v="668"/>
    <m/>
    <s v="PEBBLE"/>
    <s v="2022"/>
    <s v="Fall/Winter"/>
    <m/>
    <m/>
    <m/>
    <s v="STD"/>
    <m/>
    <m/>
    <m/>
    <n v="0"/>
    <n v="0"/>
    <n v="0"/>
    <m/>
    <m/>
    <m/>
    <m/>
    <m/>
    <m/>
    <m/>
    <m/>
    <m/>
    <m/>
    <m/>
    <m/>
    <m/>
    <m/>
    <m/>
    <m/>
    <m/>
    <m/>
    <m/>
    <m/>
    <m/>
    <m/>
    <m/>
    <m/>
    <m/>
    <m/>
    <m/>
    <n v="0"/>
    <n v="245"/>
    <n v="0"/>
    <n v="650"/>
    <n v="0"/>
    <n v="0.3"/>
    <n v="171.5"/>
    <n v="0"/>
    <m/>
    <s v="SSHELL-100% NYLON, LINING-100% POLYESSTER, FWILL-POLYFWILL"/>
    <s v="6201.40.7511"/>
    <x v="1"/>
    <m/>
    <m/>
    <m/>
    <m/>
    <m/>
  </r>
  <r>
    <x v="0"/>
    <s v="Moose Knuckles"/>
    <m/>
    <s v="M32MB021-0000-291"/>
    <x v="0"/>
    <x v="0"/>
    <s v="OUTERWEAR"/>
    <s v="BOMBER"/>
    <s v="M32MB021"/>
    <s v="LEVIN BOMBER"/>
    <s v="0000"/>
    <m/>
    <s v="291"/>
    <m/>
    <s v="BLK W/BLK"/>
    <s v="2022"/>
    <s v="Fall/Winter"/>
    <m/>
    <m/>
    <m/>
    <s v="STD"/>
    <m/>
    <m/>
    <m/>
    <m/>
    <m/>
    <m/>
    <m/>
    <n v="2"/>
    <m/>
    <m/>
    <m/>
    <m/>
    <m/>
    <m/>
    <m/>
    <m/>
    <m/>
    <m/>
    <m/>
    <m/>
    <m/>
    <m/>
    <m/>
    <m/>
    <m/>
    <m/>
    <m/>
    <m/>
    <m/>
    <m/>
    <m/>
    <m/>
    <m/>
    <n v="2"/>
    <n v="472"/>
    <n v="944"/>
    <n v="1245"/>
    <n v="2490"/>
    <n v="0.3"/>
    <n v="330.4"/>
    <n v="660.8"/>
    <m/>
    <s v="SSHELL-76% NYLON 24% PU, LINING-100% POLYESSTER,  FWILL-90% DUCK DOWN 10% WATERFWOWL FWEATHERSS, FWUR-BLUE FWOX FWUR"/>
    <s v="6201.40.5500"/>
    <x v="0"/>
    <m/>
    <m/>
    <m/>
    <m/>
    <m/>
  </r>
  <r>
    <x v="0"/>
    <s v="Moose Knuckles"/>
    <m/>
    <s v="M32MB021-0000-291"/>
    <x v="0"/>
    <x v="0"/>
    <s v="OUTERWEAR"/>
    <s v="BOMBER"/>
    <s v="M32MB021"/>
    <s v="LEVIN BOMBER"/>
    <s v="0000"/>
    <m/>
    <s v="291"/>
    <m/>
    <s v="BLK W/BLK"/>
    <s v="2022"/>
    <s v="Fall/Winter"/>
    <m/>
    <m/>
    <m/>
    <s v="STD"/>
    <m/>
    <m/>
    <m/>
    <m/>
    <m/>
    <m/>
    <m/>
    <n v="0"/>
    <m/>
    <m/>
    <m/>
    <m/>
    <m/>
    <m/>
    <m/>
    <m/>
    <m/>
    <m/>
    <m/>
    <m/>
    <m/>
    <m/>
    <m/>
    <m/>
    <m/>
    <m/>
    <m/>
    <m/>
    <m/>
    <m/>
    <m/>
    <m/>
    <m/>
    <n v="0"/>
    <n v="472"/>
    <n v="0"/>
    <n v="1245"/>
    <n v="0"/>
    <n v="0.3"/>
    <n v="330.4"/>
    <n v="0"/>
    <m/>
    <s v="SSHELL-76% NYLON 24% PU, LINING-100% POLYESSTER,  FWILL-90% DUCK DOWN 10% WATERFWOWL FWEATHERSS, FWUR-BLUE FWOX FWUR"/>
    <s v="6201.40.5500"/>
    <x v="1"/>
    <m/>
    <m/>
    <m/>
    <m/>
    <m/>
  </r>
  <r>
    <x v="0"/>
    <s v="Moose Knuckles"/>
    <m/>
    <s v="M32MB021GSS-0000-1007"/>
    <x v="0"/>
    <x v="0"/>
    <s v="OUTERWEAR"/>
    <s v="BOMBER"/>
    <s v="M32MB021GSS"/>
    <s v="SSTAGG BOMBER"/>
    <s v="0000"/>
    <m/>
    <s v="1007"/>
    <m/>
    <s v="MILKYWAY W/NAT SSH"/>
    <s v="2023"/>
    <s v="Fall/Winter"/>
    <m/>
    <m/>
    <m/>
    <s v="STD"/>
    <m/>
    <m/>
    <m/>
    <m/>
    <n v="1"/>
    <m/>
    <m/>
    <m/>
    <m/>
    <m/>
    <m/>
    <m/>
    <m/>
    <m/>
    <m/>
    <m/>
    <m/>
    <m/>
    <m/>
    <m/>
    <m/>
    <m/>
    <m/>
    <m/>
    <m/>
    <m/>
    <m/>
    <m/>
    <m/>
    <m/>
    <m/>
    <m/>
    <m/>
    <n v="1"/>
    <n v="472"/>
    <n v="472"/>
    <n v="1245"/>
    <n v="1245"/>
    <n v="0.3"/>
    <n v="330.4"/>
    <n v="330.4"/>
    <m/>
    <s v="SSHELL-76% NYLON 24% PU, LINING 1-100% POLYESSTER, DOWN-90% GOOSSE DOWN 10% WATERFWOWL FWEATHERSS, TRIM-SSHEARLING"/>
    <s v="6101.30.2010"/>
    <x v="0"/>
    <m/>
    <m/>
    <m/>
    <m/>
    <m/>
  </r>
  <r>
    <x v="0"/>
    <s v="Moose Knuckles"/>
    <m/>
    <s v="M32MB021GSS-0000-1007"/>
    <x v="0"/>
    <x v="0"/>
    <s v="OUTERWEAR"/>
    <s v="BOMBER"/>
    <s v="M32MB021GSS"/>
    <s v="SSTAGG BOMBER"/>
    <s v="0000"/>
    <m/>
    <s v="1007"/>
    <m/>
    <s v="MILKYWAY W/NAT SSH"/>
    <s v="2023"/>
    <s v="Fall/Winter"/>
    <m/>
    <m/>
    <m/>
    <s v="STD"/>
    <m/>
    <m/>
    <m/>
    <m/>
    <n v="0"/>
    <m/>
    <m/>
    <m/>
    <m/>
    <m/>
    <m/>
    <m/>
    <m/>
    <m/>
    <m/>
    <m/>
    <m/>
    <m/>
    <m/>
    <m/>
    <m/>
    <m/>
    <m/>
    <m/>
    <m/>
    <m/>
    <m/>
    <m/>
    <m/>
    <m/>
    <m/>
    <m/>
    <m/>
    <n v="0"/>
    <n v="472"/>
    <n v="0"/>
    <n v="1245"/>
    <n v="0"/>
    <n v="0.3"/>
    <n v="330.4"/>
    <n v="0"/>
    <m/>
    <s v="SSHELL-76% NYLON 24% PU, LINING 1-100% POLYESSTER, DOWN-90% GOOSSE DOWN 10% WATERFWOWL FWEATHERSS, TRIM-SSHEARLING"/>
    <s v="6101.30.2010"/>
    <x v="1"/>
    <m/>
    <m/>
    <m/>
    <m/>
    <m/>
  </r>
  <r>
    <x v="0"/>
    <s v="Moose Knuckles"/>
    <m/>
    <s v="M32MB021SS-0000-305"/>
    <x v="0"/>
    <x v="0"/>
    <s v="OUTERWEAR"/>
    <s v="BOMBER"/>
    <s v="M32MB021SS"/>
    <s v="LEVIN BOMBER"/>
    <s v="0000"/>
    <m/>
    <s v="305"/>
    <m/>
    <s v="BLK W/BLK SSH"/>
    <s v="2022"/>
    <s v="Fall/Winter"/>
    <m/>
    <m/>
    <m/>
    <s v="STD"/>
    <m/>
    <m/>
    <m/>
    <m/>
    <m/>
    <m/>
    <n v="4"/>
    <n v="9"/>
    <m/>
    <m/>
    <m/>
    <m/>
    <m/>
    <m/>
    <m/>
    <m/>
    <m/>
    <m/>
    <m/>
    <m/>
    <m/>
    <m/>
    <m/>
    <m/>
    <m/>
    <m/>
    <m/>
    <m/>
    <m/>
    <m/>
    <m/>
    <m/>
    <m/>
    <n v="13"/>
    <n v="368"/>
    <n v="4784"/>
    <n v="975"/>
    <n v="12675"/>
    <n v="0.3"/>
    <n v="257.59999999999997"/>
    <n v="3348.7999999999997"/>
    <m/>
    <s v="SSHELL-76% NYLON 24% PU, LINING-100% POLYESSTER,  FWILL-90% GOOSSE DOWN 10% GOOSSE FWEATHERSS, FWUR-SSHEARLING"/>
    <s v="6201.40.5500"/>
    <x v="0"/>
    <m/>
    <m/>
    <m/>
    <m/>
    <m/>
  </r>
  <r>
    <x v="0"/>
    <s v="Moose Knuckles"/>
    <m/>
    <s v="M32MB021SS-0000-305"/>
    <x v="0"/>
    <x v="0"/>
    <s v="OUTERWEAR"/>
    <s v="BOMBER"/>
    <s v="M32MB021SS"/>
    <s v="LEVIN BOMBER"/>
    <s v="0000"/>
    <m/>
    <s v="305"/>
    <m/>
    <s v="BLK W/BLK SSH"/>
    <s v="2022"/>
    <s v="Fall/Winter"/>
    <m/>
    <m/>
    <m/>
    <s v="STD"/>
    <m/>
    <m/>
    <m/>
    <m/>
    <m/>
    <m/>
    <n v="0"/>
    <n v="0"/>
    <m/>
    <m/>
    <m/>
    <m/>
    <m/>
    <m/>
    <m/>
    <m/>
    <m/>
    <m/>
    <m/>
    <m/>
    <m/>
    <m/>
    <m/>
    <m/>
    <m/>
    <m/>
    <m/>
    <m/>
    <m/>
    <m/>
    <m/>
    <m/>
    <m/>
    <n v="0"/>
    <n v="368"/>
    <n v="0"/>
    <n v="975"/>
    <n v="0"/>
    <n v="0.3"/>
    <n v="257.59999999999997"/>
    <n v="0"/>
    <m/>
    <s v="SSHELL-76% NYLON 24% PU, LINING-100% POLYESSTER,  FWILL-90% GOOSSE DOWN 10% GOOSSE FWEATHERSS, FWUR-SSHEARLING"/>
    <s v="6201.40.5500"/>
    <x v="1"/>
    <m/>
    <m/>
    <m/>
    <m/>
    <m/>
  </r>
  <r>
    <x v="0"/>
    <s v="Moose Knuckles"/>
    <m/>
    <s v="M32MJ176-0000-292"/>
    <x v="0"/>
    <x v="0"/>
    <s v="OUTERWEAR"/>
    <s v="BOMBER"/>
    <s v="M32MJ176"/>
    <s v="125TH SSTREET BOMBER"/>
    <s v="0000"/>
    <m/>
    <s v="292"/>
    <m/>
    <s v="BLACK"/>
    <s v="2023"/>
    <s v="Fall/Winter"/>
    <m/>
    <m/>
    <m/>
    <s v="STD"/>
    <m/>
    <m/>
    <m/>
    <m/>
    <m/>
    <m/>
    <n v="1"/>
    <m/>
    <m/>
    <m/>
    <m/>
    <m/>
    <m/>
    <m/>
    <m/>
    <m/>
    <m/>
    <m/>
    <m/>
    <m/>
    <m/>
    <m/>
    <m/>
    <m/>
    <m/>
    <m/>
    <m/>
    <m/>
    <m/>
    <m/>
    <m/>
    <m/>
    <m/>
    <n v="1"/>
    <n v="340"/>
    <n v="340"/>
    <n v="895"/>
    <n v="895"/>
    <n v="0.3"/>
    <n v="237.99999999999997"/>
    <n v="237.99999999999997"/>
    <m/>
    <s v="SSHELL-100% RECYCLED NYLON, COMBO-100% RECYCLED NYLON, LINING-100% RECYCLED NYLON, FWILL-90% DUCK DOWN 10% WATERFWOWL FWEATHERSS"/>
    <s v="6201.40.5500"/>
    <x v="0"/>
    <m/>
    <m/>
    <m/>
    <m/>
    <m/>
  </r>
  <r>
    <x v="0"/>
    <s v="Moose Knuckles"/>
    <m/>
    <s v="M32MJ176-0000-292"/>
    <x v="0"/>
    <x v="0"/>
    <s v="OUTERWEAR"/>
    <s v="BOMBER"/>
    <s v="M32MJ176"/>
    <s v="125TH SSTREET BOMBER"/>
    <s v="0000"/>
    <m/>
    <s v="292"/>
    <m/>
    <s v="BLACK"/>
    <s v="2023"/>
    <s v="Fall/Winter"/>
    <m/>
    <m/>
    <m/>
    <s v="STD"/>
    <m/>
    <m/>
    <m/>
    <m/>
    <m/>
    <m/>
    <n v="0"/>
    <m/>
    <m/>
    <m/>
    <m/>
    <m/>
    <m/>
    <m/>
    <m/>
    <m/>
    <m/>
    <m/>
    <m/>
    <m/>
    <m/>
    <m/>
    <m/>
    <m/>
    <m/>
    <m/>
    <m/>
    <m/>
    <m/>
    <m/>
    <m/>
    <m/>
    <m/>
    <n v="0"/>
    <n v="340"/>
    <n v="0"/>
    <n v="895"/>
    <n v="0"/>
    <n v="0.3"/>
    <n v="237.99999999999997"/>
    <n v="0"/>
    <m/>
    <s v="SSHELL-100% RECYCLED NYLON, COMBO-100% RECYCLED NYLON, LINING-100% RECYCLED NYLON, FWILL-90% DUCK DOWN 10% WATERFWOWL FWEATHERSS"/>
    <s v="6201.40.5500"/>
    <x v="1"/>
    <m/>
    <m/>
    <m/>
    <m/>
    <m/>
  </r>
  <r>
    <x v="0"/>
    <s v="Moose Knuckles"/>
    <m/>
    <s v="M33MB020-0000-1210"/>
    <x v="0"/>
    <x v="0"/>
    <s v="OUTERWEAR"/>
    <s v="BOMBER"/>
    <s v="M33MB020"/>
    <s v="WILDWOOD HYBRID BOMBER"/>
    <s v="0000"/>
    <m/>
    <s v="1210"/>
    <m/>
    <s v="FWORRESST HILL/BLK"/>
    <s v="2023"/>
    <s v="Fall/Winter"/>
    <m/>
    <m/>
    <m/>
    <s v="STD"/>
    <m/>
    <m/>
    <m/>
    <m/>
    <m/>
    <m/>
    <n v="10"/>
    <m/>
    <m/>
    <m/>
    <m/>
    <m/>
    <m/>
    <m/>
    <m/>
    <m/>
    <m/>
    <m/>
    <m/>
    <m/>
    <m/>
    <m/>
    <m/>
    <m/>
    <m/>
    <m/>
    <m/>
    <m/>
    <m/>
    <m/>
    <m/>
    <m/>
    <m/>
    <n v="10"/>
    <n v="185"/>
    <n v="1850"/>
    <n v="490"/>
    <n v="4900"/>
    <n v="0.3"/>
    <n v="129.5"/>
    <n v="1295"/>
    <m/>
    <s v="SSHELL: 82% NYLON 18% SSPANDEX, COMBO: 50% MERINO WOOL,50% ACRYLIC, LINING: 82% NYLON  18% SSPANDEX, DOWN: 90% DUCK DOWN 10% WATERFWOWL FWEATHERSS"/>
    <s v="6201.40.7000"/>
    <x v="0"/>
    <m/>
    <m/>
    <m/>
    <m/>
    <m/>
  </r>
  <r>
    <x v="0"/>
    <s v="Moose Knuckles"/>
    <m/>
    <s v="M33MB020-0000-1210"/>
    <x v="0"/>
    <x v="0"/>
    <s v="OUTERWEAR"/>
    <s v="BOMBER"/>
    <s v="M33MB020"/>
    <s v="WILDWOOD HYBRID BOMBER"/>
    <s v="0000"/>
    <m/>
    <s v="1210"/>
    <m/>
    <s v="FWORRESST HILL/BLK"/>
    <s v="2023"/>
    <s v="Fall/Winter"/>
    <m/>
    <m/>
    <m/>
    <s v="STD"/>
    <m/>
    <m/>
    <m/>
    <m/>
    <m/>
    <m/>
    <n v="0"/>
    <m/>
    <m/>
    <m/>
    <m/>
    <m/>
    <m/>
    <m/>
    <m/>
    <m/>
    <m/>
    <m/>
    <m/>
    <m/>
    <m/>
    <m/>
    <m/>
    <m/>
    <m/>
    <m/>
    <m/>
    <m/>
    <m/>
    <m/>
    <m/>
    <m/>
    <m/>
    <n v="0"/>
    <n v="185"/>
    <n v="0"/>
    <n v="490"/>
    <n v="0"/>
    <n v="0.3"/>
    <n v="129.5"/>
    <n v="0"/>
    <m/>
    <s v="SSHELL: 82% NYLON 18% SSPANDEX, COMBO: 50% MERINO WOOL,50% ACRYLIC, LINING: 82% NYLON  18% SSPANDEX, DOWN: 90% DUCK DOWN 10% WATERFWOWL FWEATHERSS"/>
    <s v="6201.40.7000"/>
    <x v="1"/>
    <m/>
    <m/>
    <m/>
    <m/>
    <m/>
  </r>
  <r>
    <x v="0"/>
    <s v="Moose Knuckles"/>
    <m/>
    <s v="M33MB024-0000-313"/>
    <x v="0"/>
    <x v="0"/>
    <s v="OUTERWEAR"/>
    <s v="BOMBER"/>
    <s v="M33MB024"/>
    <s v="MONTCLAIR BOMBER"/>
    <s v="0000"/>
    <m/>
    <s v="313"/>
    <m/>
    <s v="BLACK/BLACK"/>
    <s v="2023"/>
    <s v="Fall/Winter"/>
    <m/>
    <m/>
    <m/>
    <s v="STD"/>
    <m/>
    <m/>
    <m/>
    <m/>
    <n v="1"/>
    <m/>
    <m/>
    <m/>
    <m/>
    <m/>
    <m/>
    <m/>
    <m/>
    <m/>
    <m/>
    <m/>
    <m/>
    <m/>
    <m/>
    <m/>
    <m/>
    <m/>
    <m/>
    <m/>
    <m/>
    <m/>
    <m/>
    <m/>
    <m/>
    <m/>
    <m/>
    <m/>
    <m/>
    <n v="1"/>
    <n v="277"/>
    <n v="277"/>
    <n v="735"/>
    <n v="735"/>
    <n v="0.3"/>
    <n v="193.89999999999998"/>
    <n v="193.89999999999998"/>
    <m/>
    <s v="SSHELL: 100% POLYESSTER, COMBO: LAMB LEATHER, LINING: 100% POLYESSTER, FWILL: 100% POLYESSTER"/>
    <s v="6201.40.7000"/>
    <x v="0"/>
    <m/>
    <m/>
    <m/>
    <m/>
    <m/>
  </r>
  <r>
    <x v="0"/>
    <s v="Moose Knuckles"/>
    <m/>
    <s v="M33MB024-0000-313"/>
    <x v="0"/>
    <x v="0"/>
    <s v="OUTERWEAR"/>
    <s v="BOMBER"/>
    <s v="M33MB024"/>
    <s v="MONTCLAIR BOMBER"/>
    <s v="0000"/>
    <m/>
    <s v="313"/>
    <m/>
    <s v="BLACK/BLACK"/>
    <s v="2023"/>
    <s v="Fall/Winter"/>
    <m/>
    <m/>
    <m/>
    <s v="STD"/>
    <m/>
    <m/>
    <m/>
    <m/>
    <n v="0"/>
    <m/>
    <m/>
    <m/>
    <m/>
    <m/>
    <m/>
    <m/>
    <m/>
    <m/>
    <m/>
    <m/>
    <m/>
    <m/>
    <m/>
    <m/>
    <m/>
    <m/>
    <m/>
    <m/>
    <m/>
    <m/>
    <m/>
    <m/>
    <m/>
    <m/>
    <m/>
    <m/>
    <m/>
    <n v="0"/>
    <n v="277"/>
    <n v="0"/>
    <n v="735"/>
    <n v="0"/>
    <n v="0.3"/>
    <n v="193.89999999999998"/>
    <n v="0"/>
    <m/>
    <s v="SSHELL: 100% POLYESSTER, COMBO: LAMB LEATHER, LINING: 100% POLYESSTER, FWILL: 100% POLYESSTER"/>
    <s v="6201.40.7000"/>
    <x v="1"/>
    <m/>
    <m/>
    <m/>
    <m/>
    <m/>
  </r>
  <r>
    <x v="0"/>
    <s v="Moose Knuckles"/>
    <m/>
    <s v="M33MB025G-0000-940"/>
    <x v="0"/>
    <x v="0"/>
    <s v="OUTERWEAR"/>
    <s v="BOMBER"/>
    <s v="M33MB025G"/>
    <s v="MOOSSE VARSSITY BOMBER"/>
    <s v="0000"/>
    <m/>
    <s v="940"/>
    <m/>
    <s v="BLACK/GOLD"/>
    <s v="2023"/>
    <s v="Fall/Winter"/>
    <m/>
    <m/>
    <m/>
    <s v="STD"/>
    <m/>
    <m/>
    <m/>
    <n v="1"/>
    <m/>
    <m/>
    <m/>
    <m/>
    <m/>
    <m/>
    <m/>
    <m/>
    <m/>
    <m/>
    <m/>
    <m/>
    <m/>
    <m/>
    <m/>
    <m/>
    <m/>
    <m/>
    <m/>
    <m/>
    <m/>
    <m/>
    <m/>
    <m/>
    <m/>
    <m/>
    <m/>
    <m/>
    <m/>
    <n v="1"/>
    <n v="370"/>
    <n v="370"/>
    <n v="980"/>
    <n v="980"/>
    <n v="0.3"/>
    <n v="259"/>
    <n v="259"/>
    <m/>
    <s v="SSHELL: 70% WOOL, 30% TBD, COMBO: COW LEATHER, LINING: 100% POLYESSTER, FWILL: 100% POLYESSTER"/>
    <s v=""/>
    <x v="0"/>
    <m/>
    <m/>
    <m/>
    <m/>
    <m/>
  </r>
  <r>
    <x v="0"/>
    <s v="Moose Knuckles"/>
    <m/>
    <s v="M33MB025G-0000-940"/>
    <x v="0"/>
    <x v="0"/>
    <s v="OUTERWEAR"/>
    <s v="BOMBER"/>
    <s v="M33MB025G"/>
    <s v="MOOSSE VARSSITY BOMBER"/>
    <s v="0000"/>
    <m/>
    <s v="940"/>
    <m/>
    <s v="BLACK/GOLD"/>
    <s v="2023"/>
    <s v="Fall/Winter"/>
    <m/>
    <m/>
    <m/>
    <s v="STD"/>
    <m/>
    <m/>
    <m/>
    <n v="0"/>
    <m/>
    <m/>
    <m/>
    <m/>
    <m/>
    <m/>
    <m/>
    <m/>
    <m/>
    <m/>
    <m/>
    <m/>
    <m/>
    <m/>
    <m/>
    <m/>
    <m/>
    <m/>
    <m/>
    <m/>
    <m/>
    <m/>
    <m/>
    <m/>
    <m/>
    <m/>
    <m/>
    <m/>
    <m/>
    <n v="0"/>
    <n v="370"/>
    <n v="0"/>
    <n v="980"/>
    <n v="0"/>
    <n v="0.3"/>
    <n v="259"/>
    <n v="0"/>
    <m/>
    <s v="SSHELL: 70% WOOL, 30% TBD, COMBO: COW LEATHER, LINING: 100% POLYESSTER, FWILL: 100% POLYESSTER"/>
    <s v=""/>
    <x v="1"/>
    <m/>
    <m/>
    <m/>
    <m/>
    <m/>
  </r>
  <r>
    <x v="0"/>
    <s v="Moose Knuckles"/>
    <m/>
    <s v="M33MB027SS-0000-305"/>
    <x v="0"/>
    <x v="0"/>
    <s v="OUTERWEAR"/>
    <s v="BOMBER"/>
    <s v="M33MB027SS"/>
    <s v="SSTRATHMORE BOMBER"/>
    <s v="0000"/>
    <m/>
    <s v="305"/>
    <m/>
    <s v="BLK W/BLK SSH"/>
    <s v="2023"/>
    <s v="Fall/Winter"/>
    <m/>
    <m/>
    <m/>
    <s v="STD"/>
    <m/>
    <m/>
    <m/>
    <m/>
    <m/>
    <n v="2"/>
    <m/>
    <m/>
    <m/>
    <m/>
    <m/>
    <m/>
    <m/>
    <m/>
    <m/>
    <m/>
    <m/>
    <m/>
    <m/>
    <m/>
    <m/>
    <m/>
    <m/>
    <m/>
    <m/>
    <m/>
    <m/>
    <m/>
    <m/>
    <m/>
    <m/>
    <m/>
    <m/>
    <n v="2"/>
    <n v="385"/>
    <n v="770"/>
    <n v="1025"/>
    <n v="2050"/>
    <n v="0.3"/>
    <n v="269.5"/>
    <n v="539"/>
    <m/>
    <s v="SSHELL-100% NYLON, LINING-100% POLYESSTER, FWILL-POLYFWILL"/>
    <s v=""/>
    <x v="0"/>
    <m/>
    <m/>
    <m/>
    <m/>
    <m/>
  </r>
  <r>
    <x v="0"/>
    <s v="Moose Knuckles"/>
    <m/>
    <s v="M33MB027SS-0000-305"/>
    <x v="0"/>
    <x v="0"/>
    <s v="OUTERWEAR"/>
    <s v="BOMBER"/>
    <s v="M33MB027SS"/>
    <s v="SSTRATHMORE BOMBER"/>
    <s v="0000"/>
    <m/>
    <s v="305"/>
    <m/>
    <s v="BLK W/BLK SSH"/>
    <s v="2023"/>
    <s v="Fall/Winter"/>
    <m/>
    <m/>
    <m/>
    <s v="STD"/>
    <m/>
    <m/>
    <m/>
    <m/>
    <m/>
    <n v="0"/>
    <m/>
    <m/>
    <m/>
    <m/>
    <m/>
    <m/>
    <m/>
    <m/>
    <m/>
    <m/>
    <m/>
    <m/>
    <m/>
    <m/>
    <m/>
    <m/>
    <m/>
    <m/>
    <m/>
    <m/>
    <m/>
    <m/>
    <m/>
    <m/>
    <m/>
    <m/>
    <m/>
    <n v="0"/>
    <n v="385"/>
    <n v="0"/>
    <n v="1025"/>
    <n v="0"/>
    <n v="0.3"/>
    <n v="269.5"/>
    <n v="0"/>
    <m/>
    <s v="SSHELL-100% NYLON, LINING-100% POLYESSTER, FWILL-POLYFWILL"/>
    <s v=""/>
    <x v="1"/>
    <m/>
    <m/>
    <m/>
    <m/>
    <m/>
  </r>
  <r>
    <x v="0"/>
    <s v="Moose Knuckles"/>
    <m/>
    <s v="M39MB000G-0000-402"/>
    <x v="0"/>
    <x v="0"/>
    <s v="OUTERWEAR"/>
    <s v="BOMBER"/>
    <s v="M39MB000G"/>
    <s v="LITTLE RAPIDSS BOMBER"/>
    <s v="0000"/>
    <m/>
    <s v="402"/>
    <m/>
    <s v="NAVY W/BLK"/>
    <s v="2024"/>
    <s v="Fall/Winter"/>
    <m/>
    <m/>
    <m/>
    <s v="STD"/>
    <m/>
    <m/>
    <m/>
    <n v="1"/>
    <m/>
    <n v="1"/>
    <m/>
    <m/>
    <m/>
    <m/>
    <m/>
    <m/>
    <m/>
    <m/>
    <m/>
    <m/>
    <m/>
    <m/>
    <m/>
    <m/>
    <m/>
    <m/>
    <m/>
    <m/>
    <m/>
    <m/>
    <m/>
    <m/>
    <m/>
    <m/>
    <m/>
    <m/>
    <m/>
    <n v="2"/>
    <n v="442"/>
    <n v="884"/>
    <n v="1155"/>
    <n v="2310"/>
    <n v="0.3"/>
    <n v="309.39999999999998"/>
    <n v="618.79999999999995"/>
    <m/>
    <s v="SSHELL: 74% COTTON, 26 % NYLON, LINING: 100% POLYESSTER, FWILL: 80% DUCK DOWN / 20% DUCK FWEATHERSS, FWUR: BLUE FWOX FWUR/ FWROSST FWOX FWUR "/>
    <s v="6201.30.6000"/>
    <x v="0"/>
    <m/>
    <m/>
    <m/>
    <m/>
    <m/>
  </r>
  <r>
    <x v="0"/>
    <s v="Moose Knuckles"/>
    <m/>
    <s v="M39MB000G-0000-402"/>
    <x v="0"/>
    <x v="0"/>
    <s v="OUTERWEAR"/>
    <s v="BOMBER"/>
    <s v="M39MB000G"/>
    <s v="LITTLE RAPIDSS BOMBER"/>
    <s v="0000"/>
    <m/>
    <s v="402"/>
    <m/>
    <s v="NAVY W/BLK"/>
    <s v="2024"/>
    <s v="Fall/Winter"/>
    <m/>
    <m/>
    <m/>
    <s v="STD"/>
    <m/>
    <m/>
    <m/>
    <n v="0"/>
    <m/>
    <n v="0"/>
    <m/>
    <m/>
    <m/>
    <m/>
    <m/>
    <m/>
    <m/>
    <m/>
    <m/>
    <m/>
    <m/>
    <m/>
    <m/>
    <m/>
    <m/>
    <m/>
    <m/>
    <m/>
    <m/>
    <m/>
    <m/>
    <m/>
    <m/>
    <m/>
    <m/>
    <m/>
    <m/>
    <n v="0"/>
    <n v="442"/>
    <n v="0"/>
    <n v="1155"/>
    <n v="0"/>
    <n v="0.3"/>
    <n v="309.39999999999998"/>
    <n v="0"/>
    <m/>
    <s v="SSHELL: 74% COTTON, 26 % NYLON, LINING: 100% POLYESSTER, FWILL: 80% DUCK DOWN / 20% DUCK FWEATHERSS, FWUR: BLUE FWOX FWUR/ FWROSST FWOX FWUR "/>
    <s v="6201.30.6000"/>
    <x v="1"/>
    <m/>
    <m/>
    <m/>
    <m/>
    <m/>
  </r>
  <r>
    <x v="0"/>
    <s v="Moose Knuckles"/>
    <m/>
    <s v="M39MB014-0000-217"/>
    <x v="0"/>
    <x v="0"/>
    <s v="OUTERWEAR"/>
    <s v="BOMBER"/>
    <s v="M39MB014"/>
    <s v="SSCOTCHTOWN BOMBER"/>
    <s v="0000"/>
    <m/>
    <s v="217"/>
    <m/>
    <s v="GRY BRCH W/FWRSST"/>
    <s v="2024"/>
    <s v="Fall/Winter"/>
    <m/>
    <m/>
    <m/>
    <s v="STD"/>
    <m/>
    <m/>
    <m/>
    <n v="2"/>
    <n v="11"/>
    <m/>
    <m/>
    <n v="3"/>
    <m/>
    <m/>
    <m/>
    <m/>
    <m/>
    <m/>
    <m/>
    <m/>
    <m/>
    <m/>
    <m/>
    <m/>
    <m/>
    <m/>
    <m/>
    <m/>
    <m/>
    <m/>
    <m/>
    <m/>
    <m/>
    <m/>
    <m/>
    <m/>
    <m/>
    <n v="16"/>
    <n v="400"/>
    <n v="6400"/>
    <n v="1050"/>
    <n v="16800"/>
    <n v="0.3"/>
    <n v="280"/>
    <n v="4480"/>
    <m/>
    <s v="SSHELL: 100% POLYESSTER, LINING: 100% NYLON, FWILLING: 90% GOOSSE DOWN, 10% FWEATHERSS, FWUR/TRIM: BLUE FWROSST FWOX"/>
    <s v="6210.20.3000"/>
    <x v="0"/>
    <m/>
    <m/>
    <m/>
    <m/>
    <m/>
  </r>
  <r>
    <x v="0"/>
    <s v="Moose Knuckles"/>
    <m/>
    <s v="M39MB014-0000-217"/>
    <x v="0"/>
    <x v="0"/>
    <s v="OUTERWEAR"/>
    <s v="BOMBER"/>
    <s v="M39MB014"/>
    <s v="SSCOTCHTOWN BOMBER"/>
    <s v="0000"/>
    <m/>
    <s v="217"/>
    <m/>
    <s v="GRY BRCH W/FWRSST"/>
    <s v="2024"/>
    <s v="Fall/Winter"/>
    <m/>
    <m/>
    <m/>
    <s v="STD"/>
    <m/>
    <m/>
    <m/>
    <n v="0"/>
    <n v="0"/>
    <m/>
    <m/>
    <n v="0"/>
    <m/>
    <m/>
    <m/>
    <m/>
    <m/>
    <m/>
    <m/>
    <m/>
    <m/>
    <m/>
    <m/>
    <m/>
    <m/>
    <m/>
    <m/>
    <m/>
    <m/>
    <m/>
    <m/>
    <m/>
    <m/>
    <m/>
    <m/>
    <m/>
    <m/>
    <n v="0"/>
    <n v="400"/>
    <n v="0"/>
    <n v="1050"/>
    <n v="0"/>
    <n v="0.3"/>
    <n v="280"/>
    <n v="0"/>
    <m/>
    <s v="SSHELL: 100% POLYESSTER, LINING: 100% NYLON, FWILLING: 90% GOOSSE DOWN, 10% FWEATHERSS, FWUR/TRIM: BLUE FWROSST FWOX"/>
    <s v="6210.20.3000"/>
    <x v="1"/>
    <m/>
    <m/>
    <m/>
    <m/>
    <m/>
  </r>
  <r>
    <x v="0"/>
    <s v="Moose Knuckles"/>
    <m/>
    <s v="M39MB014-0000-472"/>
    <x v="0"/>
    <x v="0"/>
    <s v="OUTERWEAR"/>
    <s v="BOMBER"/>
    <s v="M39MB014"/>
    <s v="SSCOTCHTOWN BOMBER"/>
    <s v="0000"/>
    <m/>
    <s v="472"/>
    <m/>
    <s v="TRUE NAVY W/BLK"/>
    <s v="2024"/>
    <s v="Fall/Winter"/>
    <m/>
    <m/>
    <m/>
    <s v="STD"/>
    <m/>
    <m/>
    <m/>
    <m/>
    <m/>
    <m/>
    <n v="1"/>
    <m/>
    <m/>
    <m/>
    <m/>
    <m/>
    <m/>
    <m/>
    <m/>
    <m/>
    <m/>
    <m/>
    <m/>
    <m/>
    <m/>
    <m/>
    <m/>
    <m/>
    <m/>
    <m/>
    <m/>
    <m/>
    <m/>
    <m/>
    <m/>
    <m/>
    <m/>
    <n v="1"/>
    <n v="400"/>
    <n v="400"/>
    <n v="1050"/>
    <n v="1050"/>
    <n v="0.3"/>
    <n v="280"/>
    <n v="280"/>
    <m/>
    <s v="SSHELL: 100% POLYESSTER, LINING: 100% NYLON, FWILLING: 90% GOOSSE DOWN, 10% FWEATHERSS, FWUR/TRIM: BLUE FWROSST FWOX"/>
    <s v="6210.20.3000"/>
    <x v="0"/>
    <m/>
    <m/>
    <m/>
    <m/>
    <m/>
  </r>
  <r>
    <x v="0"/>
    <s v="Moose Knuckles"/>
    <m/>
    <s v="M39MB014-0000-472"/>
    <x v="0"/>
    <x v="0"/>
    <s v="OUTERWEAR"/>
    <s v="BOMBER"/>
    <s v="M39MB014"/>
    <s v="SSCOTCHTOWN BOMBER"/>
    <s v="0000"/>
    <m/>
    <s v="472"/>
    <m/>
    <s v="TRUE NAVY W/BLK"/>
    <s v="2024"/>
    <s v="Fall/Winter"/>
    <m/>
    <m/>
    <m/>
    <s v="STD"/>
    <m/>
    <m/>
    <m/>
    <m/>
    <m/>
    <m/>
    <n v="0"/>
    <m/>
    <m/>
    <m/>
    <m/>
    <m/>
    <m/>
    <m/>
    <m/>
    <m/>
    <m/>
    <m/>
    <m/>
    <m/>
    <m/>
    <m/>
    <m/>
    <m/>
    <m/>
    <m/>
    <m/>
    <m/>
    <m/>
    <m/>
    <m/>
    <m/>
    <m/>
    <n v="0"/>
    <n v="400"/>
    <n v="0"/>
    <n v="1050"/>
    <n v="0"/>
    <n v="0.3"/>
    <n v="280"/>
    <n v="0"/>
    <m/>
    <s v="SSHELL: 100% POLYESSTER, LINING: 100% NYLON, FWILLING: 90% GOOSSE DOWN, 10% FWEATHERSS, FWUR/TRIM: BLUE FWROSST FWOX"/>
    <s v="6210.20.3000"/>
    <x v="1"/>
    <m/>
    <m/>
    <m/>
    <m/>
    <m/>
  </r>
  <r>
    <x v="0"/>
    <s v="Moose Knuckles"/>
    <m/>
    <s v="MK2000MB-0000-291"/>
    <x v="0"/>
    <x v="0"/>
    <s v="OUTERWEAR"/>
    <s v="BOMBER"/>
    <s v="MK2000MB"/>
    <s v="BALLISSTIC BOMBER"/>
    <s v="0000"/>
    <m/>
    <s v="291"/>
    <m/>
    <s v="BLK W/BLK"/>
    <s v="2024"/>
    <s v="Fall/Winter"/>
    <m/>
    <m/>
    <m/>
    <s v="STD"/>
    <m/>
    <m/>
    <m/>
    <m/>
    <n v="7"/>
    <m/>
    <m/>
    <m/>
    <m/>
    <m/>
    <m/>
    <m/>
    <m/>
    <m/>
    <m/>
    <m/>
    <m/>
    <m/>
    <m/>
    <m/>
    <m/>
    <m/>
    <m/>
    <m/>
    <m/>
    <m/>
    <m/>
    <m/>
    <m/>
    <m/>
    <m/>
    <m/>
    <m/>
    <n v="7"/>
    <n v="338"/>
    <n v="2366"/>
    <n v="895"/>
    <n v="6265"/>
    <n v="0.3"/>
    <n v="236.6"/>
    <n v="1656.2"/>
    <m/>
    <s v="74% COTTON, 26% NYLON - OUTER SSHELL, 100% NYLON - LINING, 80% DUCK DOWN, 20% DUCK FWEATHERSS- FWILL, 100% BLUE FWOX FWUR"/>
    <s v="6201.30.6000"/>
    <x v="0"/>
    <m/>
    <m/>
    <m/>
    <m/>
    <m/>
  </r>
  <r>
    <x v="0"/>
    <s v="Moose Knuckles"/>
    <m/>
    <s v="MK2000MB-0000-291"/>
    <x v="0"/>
    <x v="0"/>
    <s v="OUTERWEAR"/>
    <s v="BOMBER"/>
    <s v="MK2000MB"/>
    <s v="BALLISSTIC BOMBER"/>
    <s v="0000"/>
    <m/>
    <s v="291"/>
    <m/>
    <s v="BLK W/BLK"/>
    <s v="2024"/>
    <s v="Fall/Winter"/>
    <m/>
    <m/>
    <m/>
    <s v="STD"/>
    <m/>
    <m/>
    <m/>
    <m/>
    <n v="0"/>
    <m/>
    <m/>
    <m/>
    <m/>
    <m/>
    <m/>
    <m/>
    <m/>
    <m/>
    <m/>
    <m/>
    <m/>
    <m/>
    <m/>
    <m/>
    <m/>
    <m/>
    <m/>
    <m/>
    <m/>
    <m/>
    <m/>
    <m/>
    <m/>
    <m/>
    <m/>
    <m/>
    <m/>
    <n v="0"/>
    <n v="338"/>
    <n v="0"/>
    <n v="895"/>
    <n v="0"/>
    <n v="0.3"/>
    <n v="236.6"/>
    <n v="0"/>
    <m/>
    <s v="74% COTTON, 26% NYLON - OUTER SSHELL, 100% NYLON - LINING, 80% DUCK DOWN, 20% DUCK FWEATHERSS- FWILL, 100% BLUE FWOX FWUR"/>
    <s v="6201.30.6000"/>
    <x v="1"/>
    <m/>
    <m/>
    <m/>
    <m/>
    <m/>
  </r>
  <r>
    <x v="0"/>
    <s v="Moose Knuckles"/>
    <m/>
    <s v="MK2000MB-0000-401"/>
    <x v="0"/>
    <x v="0"/>
    <s v="OUTERWEAR"/>
    <s v="BOMBER"/>
    <s v="MK2000MB"/>
    <s v="BALLISSTIC BOMBER"/>
    <s v="0000"/>
    <m/>
    <s v="401"/>
    <m/>
    <s v="NAVY W/NAT"/>
    <s v="2024"/>
    <s v="Fall/Winter"/>
    <m/>
    <m/>
    <m/>
    <s v="STD"/>
    <m/>
    <m/>
    <m/>
    <m/>
    <m/>
    <m/>
    <n v="3"/>
    <n v="1"/>
    <m/>
    <m/>
    <m/>
    <m/>
    <m/>
    <m/>
    <m/>
    <m/>
    <m/>
    <m/>
    <m/>
    <m/>
    <m/>
    <m/>
    <m/>
    <m/>
    <m/>
    <m/>
    <m/>
    <m/>
    <m/>
    <m/>
    <m/>
    <m/>
    <m/>
    <n v="4"/>
    <n v="338"/>
    <n v="1352"/>
    <n v="895"/>
    <n v="3580"/>
    <n v="0.3"/>
    <n v="236.6"/>
    <n v="946.4"/>
    <m/>
    <s v="74% COTTON, 26% NYLON - OUTER SSHELL, 100% NYLON - LINING, 80% DUCK DOWN, 20% DUCK FWEATHERSS- FWILL, 100% BLUE FWOX FWUR"/>
    <s v="6201.30.6000"/>
    <x v="0"/>
    <m/>
    <m/>
    <m/>
    <m/>
    <m/>
  </r>
  <r>
    <x v="0"/>
    <s v="Moose Knuckles"/>
    <m/>
    <s v="MK2000MB-0000-401"/>
    <x v="0"/>
    <x v="0"/>
    <s v="OUTERWEAR"/>
    <s v="BOMBER"/>
    <s v="MK2000MB"/>
    <s v="BALLISSTIC BOMBER"/>
    <s v="0000"/>
    <m/>
    <s v="401"/>
    <m/>
    <s v="NAVY W/NAT"/>
    <s v="2024"/>
    <s v="Fall/Winter"/>
    <m/>
    <m/>
    <m/>
    <s v="STD"/>
    <m/>
    <m/>
    <m/>
    <m/>
    <m/>
    <m/>
    <n v="0"/>
    <n v="0"/>
    <m/>
    <m/>
    <m/>
    <m/>
    <m/>
    <m/>
    <m/>
    <m/>
    <m/>
    <m/>
    <m/>
    <m/>
    <m/>
    <m/>
    <m/>
    <m/>
    <m/>
    <m/>
    <m/>
    <m/>
    <m/>
    <m/>
    <m/>
    <m/>
    <m/>
    <n v="0"/>
    <n v="338"/>
    <n v="0"/>
    <n v="895"/>
    <n v="0"/>
    <n v="0.3"/>
    <n v="236.6"/>
    <n v="0"/>
    <m/>
    <s v="74% COTTON, 26% NYLON - OUTER SSHELL, 100% NYLON - LINING, 80% DUCK DOWN, 20% DUCK FWEATHERSS- FWILL, 100% BLUE FWOX FWUR"/>
    <s v="6201.30.6000"/>
    <x v="1"/>
    <m/>
    <m/>
    <m/>
    <m/>
    <m/>
  </r>
  <r>
    <x v="0"/>
    <s v="Moose Knuckles"/>
    <m/>
    <s v="M13MV450-0000-833"/>
    <x v="0"/>
    <x v="0"/>
    <s v="OUTERWEAR"/>
    <s v="VEST"/>
    <s v="M13MV450"/>
    <s v="AIR DOWN VESST"/>
    <s v="0000"/>
    <m/>
    <s v="833"/>
    <m/>
    <s v="NAVY"/>
    <s v="2023"/>
    <s v="Spring/Summer"/>
    <m/>
    <m/>
    <m/>
    <s v="STD"/>
    <m/>
    <m/>
    <m/>
    <n v="3"/>
    <m/>
    <n v="1"/>
    <m/>
    <n v="3"/>
    <m/>
    <m/>
    <m/>
    <m/>
    <m/>
    <m/>
    <m/>
    <m/>
    <m/>
    <m/>
    <m/>
    <m/>
    <m/>
    <m/>
    <m/>
    <m/>
    <m/>
    <m/>
    <m/>
    <m/>
    <m/>
    <m/>
    <m/>
    <m/>
    <m/>
    <n v="7"/>
    <n v="166"/>
    <n v="1162"/>
    <n v="440"/>
    <n v="3080"/>
    <n v="0.3"/>
    <n v="116.19999999999999"/>
    <n v="813.39999999999986"/>
    <m/>
    <s v="SSHELL:100% RECYCLED NYLON, LINING:100% RECYCLED NYLON, DOWN:90% DUCK DOWN 10% WATERFWOWL FWEATHERSS"/>
    <s v="6201.40.5500"/>
    <x v="0"/>
    <m/>
    <m/>
    <m/>
    <m/>
    <m/>
  </r>
  <r>
    <x v="0"/>
    <s v="Moose Knuckles"/>
    <m/>
    <s v="M13MV450-0000-833"/>
    <x v="0"/>
    <x v="0"/>
    <s v="OUTERWEAR"/>
    <s v="VEST"/>
    <s v="M13MV450"/>
    <s v="AIR DOWN VESST"/>
    <s v="0000"/>
    <m/>
    <s v="833"/>
    <m/>
    <s v="NAVY"/>
    <s v="2023"/>
    <s v="Spring/Summer"/>
    <m/>
    <m/>
    <m/>
    <s v="STD"/>
    <m/>
    <m/>
    <m/>
    <n v="0"/>
    <m/>
    <n v="0"/>
    <m/>
    <n v="0"/>
    <m/>
    <m/>
    <m/>
    <m/>
    <m/>
    <m/>
    <m/>
    <m/>
    <m/>
    <m/>
    <m/>
    <m/>
    <m/>
    <m/>
    <m/>
    <m/>
    <m/>
    <m/>
    <m/>
    <m/>
    <m/>
    <m/>
    <m/>
    <m/>
    <m/>
    <n v="0"/>
    <n v="166"/>
    <n v="0"/>
    <n v="440"/>
    <n v="0"/>
    <n v="0.3"/>
    <n v="116.19999999999999"/>
    <n v="0"/>
    <m/>
    <s v="SSHELL:100% RECYCLED NYLON, LINING:100% RECYCLED NYLON, DOWN:90% DUCK DOWN 10% WATERFWOWL FWEATHERSS"/>
    <s v="6201.40.5500"/>
    <x v="1"/>
    <m/>
    <m/>
    <m/>
    <m/>
    <m/>
  </r>
  <r>
    <x v="0"/>
    <s v="Moose Knuckles"/>
    <m/>
    <s v="M13MV470-0000-1103"/>
    <x v="0"/>
    <x v="0"/>
    <s v="OUTERWEAR"/>
    <s v="VEST"/>
    <s v="M13MV470"/>
    <s v="RICHMOND VESST"/>
    <s v="0000"/>
    <m/>
    <s v="1103"/>
    <m/>
    <s v="PLASSTER"/>
    <s v="2023"/>
    <s v="Spring/Summer"/>
    <m/>
    <m/>
    <m/>
    <s v="STD"/>
    <m/>
    <m/>
    <m/>
    <m/>
    <m/>
    <m/>
    <m/>
    <n v="1"/>
    <m/>
    <m/>
    <m/>
    <m/>
    <m/>
    <m/>
    <m/>
    <m/>
    <m/>
    <m/>
    <m/>
    <m/>
    <m/>
    <m/>
    <m/>
    <m/>
    <m/>
    <m/>
    <m/>
    <m/>
    <m/>
    <m/>
    <m/>
    <m/>
    <m/>
    <n v="1"/>
    <n v="121"/>
    <n v="121"/>
    <n v="320"/>
    <n v="320"/>
    <n v="0.3"/>
    <n v="84.699999999999989"/>
    <n v="84.699999999999989"/>
    <m/>
    <s v="SSHELL:100% NYLON, COMBO:96% POLYESSTER 4% ELASSTANE,LINING:100% NYLON, FWILL: 100% POLYESSTER"/>
    <s v="6201.40.6020"/>
    <x v="0"/>
    <m/>
    <m/>
    <m/>
    <m/>
    <m/>
  </r>
  <r>
    <x v="0"/>
    <s v="Moose Knuckles"/>
    <m/>
    <s v="M13MV470-0000-1103"/>
    <x v="0"/>
    <x v="0"/>
    <s v="OUTERWEAR"/>
    <s v="VEST"/>
    <s v="M13MV470"/>
    <s v="RICHMOND VESST"/>
    <s v="0000"/>
    <m/>
    <s v="1103"/>
    <m/>
    <s v="PLASSTER"/>
    <s v="2023"/>
    <s v="Spring/Summer"/>
    <m/>
    <m/>
    <m/>
    <s v="STD"/>
    <m/>
    <m/>
    <m/>
    <m/>
    <m/>
    <m/>
    <m/>
    <n v="0"/>
    <m/>
    <m/>
    <m/>
    <m/>
    <m/>
    <m/>
    <m/>
    <m/>
    <m/>
    <m/>
    <m/>
    <m/>
    <m/>
    <m/>
    <m/>
    <m/>
    <m/>
    <m/>
    <m/>
    <m/>
    <m/>
    <m/>
    <m/>
    <m/>
    <m/>
    <n v="0"/>
    <n v="121"/>
    <n v="0"/>
    <n v="320"/>
    <n v="0"/>
    <n v="0.3"/>
    <n v="84.699999999999989"/>
    <n v="0"/>
    <m/>
    <s v="SSHELL:100% NYLON, COMBO:96% POLYESSTER 4% ELASSTANE,LINING:100% NYLON, FWILL: 100% POLYESSTER"/>
    <s v="6201.40.6020"/>
    <x v="1"/>
    <m/>
    <m/>
    <m/>
    <m/>
    <m/>
  </r>
  <r>
    <x v="0"/>
    <s v="Moose Knuckles"/>
    <m/>
    <s v="M13MV470-0000-833"/>
    <x v="0"/>
    <x v="0"/>
    <s v="OUTERWEAR"/>
    <s v="VEST"/>
    <s v="M13MV470"/>
    <s v="RICHMOND VESST"/>
    <s v="0000"/>
    <m/>
    <s v="833"/>
    <m/>
    <s v="NAVY"/>
    <s v="2023"/>
    <s v="Spring/Summer"/>
    <m/>
    <m/>
    <m/>
    <s v="STD"/>
    <m/>
    <m/>
    <m/>
    <n v="1"/>
    <m/>
    <m/>
    <m/>
    <m/>
    <m/>
    <m/>
    <m/>
    <m/>
    <m/>
    <m/>
    <m/>
    <m/>
    <m/>
    <m/>
    <m/>
    <m/>
    <m/>
    <m/>
    <m/>
    <m/>
    <m/>
    <m/>
    <m/>
    <m/>
    <m/>
    <m/>
    <m/>
    <m/>
    <m/>
    <n v="1"/>
    <n v="121"/>
    <n v="121"/>
    <n v="320"/>
    <n v="320"/>
    <n v="0.3"/>
    <n v="84.699999999999989"/>
    <n v="84.699999999999989"/>
    <m/>
    <s v="SSHELL:100% NYLON, COMBO:96% POLYESSTER 4% ELASSTANE,LINING:100% NYLON, FWILL: 100% POLYESSTER"/>
    <s v="6201.40.6020"/>
    <x v="0"/>
    <m/>
    <m/>
    <m/>
    <m/>
    <m/>
  </r>
  <r>
    <x v="0"/>
    <s v="Moose Knuckles"/>
    <m/>
    <s v="M13MV470-0000-833"/>
    <x v="0"/>
    <x v="0"/>
    <s v="OUTERWEAR"/>
    <s v="VEST"/>
    <s v="M13MV470"/>
    <s v="RICHMOND VESST"/>
    <s v="0000"/>
    <m/>
    <s v="833"/>
    <m/>
    <s v="NAVY"/>
    <s v="2023"/>
    <s v="Spring/Summer"/>
    <m/>
    <m/>
    <m/>
    <s v="STD"/>
    <m/>
    <m/>
    <m/>
    <n v="0"/>
    <m/>
    <m/>
    <m/>
    <m/>
    <m/>
    <m/>
    <m/>
    <m/>
    <m/>
    <m/>
    <m/>
    <m/>
    <m/>
    <m/>
    <m/>
    <m/>
    <m/>
    <m/>
    <m/>
    <m/>
    <m/>
    <m/>
    <m/>
    <m/>
    <m/>
    <m/>
    <m/>
    <m/>
    <m/>
    <n v="0"/>
    <n v="121"/>
    <n v="0"/>
    <n v="320"/>
    <n v="0"/>
    <n v="0.3"/>
    <n v="84.699999999999989"/>
    <n v="0"/>
    <m/>
    <s v="SSHELL:100% NYLON, COMBO:96% POLYESSTER 4% ELASSTANE,LINING:100% NYLON, FWILL: 100% POLYESSTER"/>
    <s v="6201.40.6020"/>
    <x v="1"/>
    <m/>
    <m/>
    <m/>
    <m/>
    <m/>
  </r>
  <r>
    <x v="0"/>
    <s v="Moose Knuckles"/>
    <m/>
    <s v="M32MV465-0000-766"/>
    <x v="0"/>
    <x v="0"/>
    <s v="OUTERWEAR"/>
    <s v="VEST"/>
    <s v="M32MV465"/>
    <s v="BUSSHWICK VESST"/>
    <s v="0000"/>
    <m/>
    <s v="766"/>
    <m/>
    <s v="WASSABI"/>
    <s v="2022"/>
    <s v="Fall/Winter"/>
    <m/>
    <m/>
    <m/>
    <s v="STD"/>
    <m/>
    <m/>
    <m/>
    <m/>
    <n v="1"/>
    <m/>
    <m/>
    <m/>
    <m/>
    <m/>
    <m/>
    <m/>
    <m/>
    <m/>
    <m/>
    <m/>
    <m/>
    <m/>
    <m/>
    <m/>
    <m/>
    <m/>
    <m/>
    <m/>
    <m/>
    <m/>
    <m/>
    <m/>
    <m/>
    <m/>
    <m/>
    <m/>
    <m/>
    <n v="1"/>
    <n v="208"/>
    <n v="208"/>
    <n v="550"/>
    <n v="550"/>
    <n v="0.3"/>
    <n v="145.6"/>
    <n v="145.6"/>
    <s v="China"/>
    <s v="SSHELL-100% NYLON, COMBO-100% NYLON, LINING-100% RECYCLED NYLON, FWILL-90% DUCK DOWN 10% DUCK FWEATHERSS"/>
    <s v="6201.40.5500"/>
    <x v="0"/>
    <m/>
    <m/>
    <m/>
    <m/>
    <m/>
  </r>
  <r>
    <x v="0"/>
    <s v="Moose Knuckles"/>
    <m/>
    <s v="M32MV465-0000-766"/>
    <x v="0"/>
    <x v="0"/>
    <s v="OUTERWEAR"/>
    <s v="VEST"/>
    <s v="M32MV465"/>
    <s v="BUSSHWICK VESST"/>
    <s v="0000"/>
    <m/>
    <s v="766"/>
    <m/>
    <s v="WASSABI"/>
    <s v="2022"/>
    <s v="Fall/Winter"/>
    <m/>
    <m/>
    <m/>
    <s v="STD"/>
    <m/>
    <m/>
    <m/>
    <m/>
    <n v="0"/>
    <m/>
    <m/>
    <m/>
    <m/>
    <m/>
    <m/>
    <m/>
    <m/>
    <m/>
    <m/>
    <m/>
    <m/>
    <m/>
    <m/>
    <m/>
    <m/>
    <m/>
    <m/>
    <m/>
    <m/>
    <m/>
    <m/>
    <m/>
    <m/>
    <m/>
    <m/>
    <m/>
    <m/>
    <n v="0"/>
    <n v="208"/>
    <n v="0"/>
    <n v="550"/>
    <n v="0"/>
    <n v="0.3"/>
    <n v="145.6"/>
    <n v="0"/>
    <s v="China"/>
    <s v="SSHELL-100% NYLON, COMBO-100% NYLON, LINING-100% RECYCLED NYLON, FWILL-90% DUCK DOWN 10% DUCK FWEATHERSS"/>
    <s v="6201.40.5500"/>
    <x v="1"/>
    <m/>
    <m/>
    <m/>
    <m/>
    <m/>
  </r>
  <r>
    <x v="0"/>
    <s v="Moose Knuckles"/>
    <m/>
    <s v="M32UJ217-0000-1084"/>
    <x v="1"/>
    <x v="0"/>
    <s v="OUTERWEAR"/>
    <s v="VEST"/>
    <s v="M32UJ217"/>
    <s v="EL PUFWFWER"/>
    <s v="0000"/>
    <m/>
    <s v="1084"/>
    <m/>
    <s v="BELUGA"/>
    <s v="2022"/>
    <s v="Fall/Winter"/>
    <m/>
    <m/>
    <m/>
    <s v="STD"/>
    <m/>
    <m/>
    <m/>
    <m/>
    <m/>
    <n v="1"/>
    <m/>
    <m/>
    <m/>
    <m/>
    <m/>
    <m/>
    <m/>
    <m/>
    <m/>
    <m/>
    <m/>
    <m/>
    <m/>
    <m/>
    <m/>
    <m/>
    <m/>
    <m/>
    <m/>
    <m/>
    <m/>
    <m/>
    <m/>
    <m/>
    <m/>
    <m/>
    <m/>
    <n v="1"/>
    <n v="434"/>
    <n v="434"/>
    <n v="1150"/>
    <n v="1150"/>
    <n v="0.3"/>
    <n v="303.79999999999995"/>
    <n v="303.79999999999995"/>
    <s v="China"/>
    <s v="SSHELL:100% NYLON, LINING:100% NYLON, DOWNFWILL:90% DOWN 10% FWEATHERSS"/>
    <s v="6202.40.5500"/>
    <x v="0"/>
    <m/>
    <m/>
    <m/>
    <m/>
    <m/>
  </r>
  <r>
    <x v="0"/>
    <s v="Moose Knuckles"/>
    <m/>
    <s v="M32UJ217-0000-1084"/>
    <x v="1"/>
    <x v="0"/>
    <s v="OUTERWEAR"/>
    <s v="VEST"/>
    <s v="M32UJ217"/>
    <s v="EL PUFWFWER"/>
    <s v="0000"/>
    <m/>
    <s v="1084"/>
    <m/>
    <s v="BELUGA"/>
    <s v="2022"/>
    <s v="Fall/Winter"/>
    <m/>
    <m/>
    <m/>
    <s v="STD"/>
    <m/>
    <m/>
    <m/>
    <m/>
    <m/>
    <n v="0"/>
    <m/>
    <m/>
    <m/>
    <m/>
    <m/>
    <m/>
    <m/>
    <m/>
    <m/>
    <m/>
    <m/>
    <m/>
    <m/>
    <m/>
    <m/>
    <m/>
    <m/>
    <m/>
    <m/>
    <m/>
    <m/>
    <m/>
    <m/>
    <m/>
    <m/>
    <m/>
    <m/>
    <n v="0"/>
    <n v="434"/>
    <n v="0"/>
    <n v="1150"/>
    <n v="0"/>
    <n v="0.3"/>
    <n v="303.79999999999995"/>
    <n v="0"/>
    <s v="China"/>
    <s v="SSHELL:100% NYLON, LINING:100% NYLON, DOWNFWILL:90% DOWN 10% FWEATHERSS"/>
    <s v="6202.40.5500"/>
    <x v="1"/>
    <m/>
    <m/>
    <m/>
    <m/>
    <m/>
  </r>
  <r>
    <x v="0"/>
    <s v="Moose Knuckles"/>
    <m/>
    <s v="M33MV465-0000-1207"/>
    <x v="0"/>
    <x v="0"/>
    <s v="OUTERWEAR"/>
    <s v="VEST"/>
    <s v="M33MV465"/>
    <s v="SSYCAMORE VESST"/>
    <s v="0000"/>
    <m/>
    <s v="1207"/>
    <m/>
    <s v="NAVY/BLACK"/>
    <s v="2023"/>
    <s v="Fall/Winter"/>
    <m/>
    <m/>
    <m/>
    <s v="STD"/>
    <m/>
    <m/>
    <m/>
    <m/>
    <m/>
    <m/>
    <n v="2"/>
    <m/>
    <m/>
    <m/>
    <m/>
    <m/>
    <m/>
    <m/>
    <m/>
    <m/>
    <m/>
    <m/>
    <m/>
    <m/>
    <m/>
    <m/>
    <m/>
    <m/>
    <m/>
    <m/>
    <m/>
    <m/>
    <m/>
    <m/>
    <m/>
    <m/>
    <m/>
    <n v="2"/>
    <n v="215"/>
    <n v="430"/>
    <n v="580"/>
    <n v="1160"/>
    <n v="0.3"/>
    <n v="150.5"/>
    <n v="301"/>
    <m/>
    <s v="SSHELL-100% RECYCLED NYLON, COMBO-100% RECYCLED NYLON, LINING-100% RECYCLED NYLON, DOWN-90% DUCK DOWN 10% WATERFWOWL FWEATHERSS"/>
    <s v="6201.40.5500"/>
    <x v="0"/>
    <m/>
    <m/>
    <m/>
    <m/>
    <m/>
  </r>
  <r>
    <x v="0"/>
    <s v="Moose Knuckles"/>
    <m/>
    <s v="M33MV465-0000-1207"/>
    <x v="0"/>
    <x v="0"/>
    <s v="OUTERWEAR"/>
    <s v="VEST"/>
    <s v="M33MV465"/>
    <s v="SSYCAMORE VESST"/>
    <s v="0000"/>
    <m/>
    <s v="1207"/>
    <m/>
    <s v="NAVY/BLACK"/>
    <s v="2023"/>
    <s v="Fall/Winter"/>
    <m/>
    <m/>
    <m/>
    <s v="STD"/>
    <m/>
    <m/>
    <m/>
    <m/>
    <m/>
    <m/>
    <n v="0"/>
    <m/>
    <m/>
    <m/>
    <m/>
    <m/>
    <m/>
    <m/>
    <m/>
    <m/>
    <m/>
    <m/>
    <m/>
    <m/>
    <m/>
    <m/>
    <m/>
    <m/>
    <m/>
    <m/>
    <m/>
    <m/>
    <m/>
    <m/>
    <m/>
    <m/>
    <m/>
    <n v="0"/>
    <n v="215"/>
    <n v="0"/>
    <n v="580"/>
    <n v="0"/>
    <n v="0.3"/>
    <n v="150.5"/>
    <n v="0"/>
    <m/>
    <s v="SSHELL-100% RECYCLED NYLON, COMBO-100% RECYCLED NYLON, LINING-100% RECYCLED NYLON, DOWN-90% DUCK DOWN 10% WATERFWOWL FWEATHERSS"/>
    <s v="6201.40.5500"/>
    <x v="1"/>
    <m/>
    <m/>
    <m/>
    <m/>
    <m/>
  </r>
  <r>
    <x v="0"/>
    <s v="Moose Knuckles"/>
    <m/>
    <s v="M33MV467-0000-909"/>
    <x v="0"/>
    <x v="0"/>
    <s v="OUTERWEAR"/>
    <s v="VEST"/>
    <s v="M33MV467"/>
    <s v="DUGALD VESST"/>
    <s v="0000"/>
    <m/>
    <s v="909"/>
    <m/>
    <s v="WHITE/BLACK"/>
    <s v="2023"/>
    <s v="Fall/Winter"/>
    <m/>
    <m/>
    <m/>
    <s v="STD"/>
    <m/>
    <m/>
    <m/>
    <m/>
    <n v="1"/>
    <m/>
    <m/>
    <m/>
    <m/>
    <m/>
    <m/>
    <m/>
    <m/>
    <m/>
    <m/>
    <m/>
    <m/>
    <m/>
    <m/>
    <m/>
    <m/>
    <m/>
    <m/>
    <m/>
    <m/>
    <m/>
    <m/>
    <m/>
    <m/>
    <m/>
    <m/>
    <m/>
    <m/>
    <n v="1"/>
    <n v="215"/>
    <n v="215"/>
    <n v="580"/>
    <n v="580"/>
    <n v="0.3"/>
    <n v="150.5"/>
    <n v="150.5"/>
    <m/>
    <s v="SSHELL-100% NYLON, COMBO- 94% POLYESSTER, 6% SSPANDEX, LINING-100% RECYCLED POLYESSTER, DOWN-80% DUCK DOWN 20% WATERFWOWL FWEATHERSS"/>
    <s v="6201.40.5500"/>
    <x v="0"/>
    <m/>
    <m/>
    <m/>
    <m/>
    <m/>
  </r>
  <r>
    <x v="0"/>
    <s v="Moose Knuckles"/>
    <m/>
    <s v="M33MV467-0000-909"/>
    <x v="0"/>
    <x v="0"/>
    <s v="OUTERWEAR"/>
    <s v="VEST"/>
    <s v="M33MV467"/>
    <s v="DUGALD VESST"/>
    <s v="0000"/>
    <m/>
    <s v="909"/>
    <m/>
    <s v="WHITE/BLACK"/>
    <s v="2023"/>
    <s v="Fall/Winter"/>
    <m/>
    <m/>
    <m/>
    <s v="STD"/>
    <m/>
    <m/>
    <m/>
    <m/>
    <n v="0"/>
    <m/>
    <m/>
    <m/>
    <m/>
    <m/>
    <m/>
    <m/>
    <m/>
    <m/>
    <m/>
    <m/>
    <m/>
    <m/>
    <m/>
    <m/>
    <m/>
    <m/>
    <m/>
    <m/>
    <m/>
    <m/>
    <m/>
    <m/>
    <m/>
    <m/>
    <m/>
    <m/>
    <m/>
    <n v="0"/>
    <n v="215"/>
    <n v="0"/>
    <n v="580"/>
    <n v="0"/>
    <n v="0.3"/>
    <n v="150.5"/>
    <n v="0"/>
    <m/>
    <s v="SSHELL-100% NYLON, COMBO- 94% POLYESSTER, 6% SSPANDEX, LINING-100% RECYCLED POLYESSTER, DOWN-80% DUCK DOWN 20% WATERFWOWL FWEATHERSS"/>
    <s v="6201.40.5500"/>
    <x v="1"/>
    <m/>
    <m/>
    <m/>
    <m/>
    <m/>
  </r>
  <r>
    <x v="0"/>
    <s v="Moose Knuckles"/>
    <m/>
    <s v="M33MV477H-0000-1365"/>
    <x v="0"/>
    <x v="0"/>
    <s v="OUTERWEAR"/>
    <s v="VEST"/>
    <s v="M33MV477H"/>
    <s v="GATLINBURG VESST"/>
    <s v="0000"/>
    <m/>
    <s v="1365"/>
    <m/>
    <s v="LODGE PRINT"/>
    <s v="2023"/>
    <s v="Fall/Winter"/>
    <m/>
    <m/>
    <m/>
    <s v="STD"/>
    <m/>
    <m/>
    <m/>
    <m/>
    <n v="2"/>
    <n v="2"/>
    <m/>
    <m/>
    <m/>
    <m/>
    <m/>
    <m/>
    <m/>
    <m/>
    <m/>
    <m/>
    <m/>
    <m/>
    <m/>
    <m/>
    <m/>
    <m/>
    <m/>
    <m/>
    <m/>
    <m/>
    <m/>
    <m/>
    <m/>
    <m/>
    <m/>
    <m/>
    <m/>
    <n v="4"/>
    <n v="215"/>
    <n v="860"/>
    <n v="570"/>
    <n v="2280"/>
    <n v="0.3"/>
    <n v="150.5"/>
    <n v="602"/>
    <m/>
    <s v="SSHELL: 100% RECYCLED POLYESSTER, LINING: 100% RECYCLED POLYESSTER"/>
    <s v="6110.30.3030"/>
    <x v="0"/>
    <m/>
    <m/>
    <m/>
    <m/>
    <m/>
  </r>
  <r>
    <x v="0"/>
    <s v="Moose Knuckles"/>
    <m/>
    <s v="M33MV477H-0000-1365"/>
    <x v="0"/>
    <x v="0"/>
    <s v="OUTERWEAR"/>
    <s v="VEST"/>
    <s v="M33MV477H"/>
    <s v="GATLINBURG VESST"/>
    <s v="0000"/>
    <m/>
    <s v="1365"/>
    <m/>
    <s v="LODGE PRINT"/>
    <s v="2023"/>
    <s v="Fall/Winter"/>
    <m/>
    <m/>
    <m/>
    <s v="STD"/>
    <m/>
    <m/>
    <m/>
    <m/>
    <n v="0"/>
    <n v="0"/>
    <m/>
    <m/>
    <m/>
    <m/>
    <m/>
    <m/>
    <m/>
    <m/>
    <m/>
    <m/>
    <m/>
    <m/>
    <m/>
    <m/>
    <m/>
    <m/>
    <m/>
    <m/>
    <m/>
    <m/>
    <m/>
    <m/>
    <m/>
    <m/>
    <m/>
    <m/>
    <m/>
    <n v="0"/>
    <n v="215"/>
    <n v="0"/>
    <n v="570"/>
    <n v="0"/>
    <n v="0.3"/>
    <n v="150.5"/>
    <n v="0"/>
    <m/>
    <s v="SSHELL: 100% RECYCLED POLYESSTER, LINING: 100% RECYCLED POLYESSTER"/>
    <s v="6110.30.3030"/>
    <x v="1"/>
    <m/>
    <m/>
    <m/>
    <m/>
    <m/>
  </r>
  <r>
    <x v="0"/>
    <s v="Moose Knuckles"/>
    <m/>
    <s v="M12MSS609-0000-292"/>
    <x v="0"/>
    <x v="0"/>
    <s v="TOP"/>
    <s v="HOODIE"/>
    <s v="M12MSS609"/>
    <s v="SSURFWER HOODIE"/>
    <s v="0000"/>
    <m/>
    <s v="292"/>
    <m/>
    <s v="BLACK"/>
    <s v="2023"/>
    <s v="Spring/Summer"/>
    <m/>
    <m/>
    <m/>
    <s v="STD"/>
    <m/>
    <m/>
    <m/>
    <m/>
    <m/>
    <m/>
    <m/>
    <n v="4"/>
    <m/>
    <m/>
    <m/>
    <m/>
    <m/>
    <m/>
    <m/>
    <m/>
    <m/>
    <m/>
    <m/>
    <m/>
    <m/>
    <m/>
    <m/>
    <m/>
    <m/>
    <m/>
    <m/>
    <m/>
    <m/>
    <m/>
    <m/>
    <m/>
    <m/>
    <n v="4"/>
    <n v="83"/>
    <n v="332"/>
    <n v="220"/>
    <n v="880"/>
    <n v="0.3"/>
    <n v="58.099999999999994"/>
    <n v="232.39999999999998"/>
    <m/>
    <s v="SSHELL-100% COTTON"/>
    <s v="6110.20.2069"/>
    <x v="0"/>
    <m/>
    <m/>
    <m/>
    <m/>
    <m/>
  </r>
  <r>
    <x v="0"/>
    <s v="Moose Knuckles"/>
    <m/>
    <s v="M12MSS609-0000-292"/>
    <x v="0"/>
    <x v="0"/>
    <s v="TOP"/>
    <s v="HOODIE"/>
    <s v="M12MSS609"/>
    <s v="SSURFWER HOODIE"/>
    <s v="0000"/>
    <m/>
    <s v="292"/>
    <m/>
    <s v="BLACK"/>
    <s v="2023"/>
    <s v="Spring/Summer"/>
    <m/>
    <m/>
    <m/>
    <s v="STD"/>
    <m/>
    <m/>
    <m/>
    <m/>
    <m/>
    <m/>
    <m/>
    <n v="0"/>
    <m/>
    <m/>
    <m/>
    <m/>
    <m/>
    <m/>
    <m/>
    <m/>
    <m/>
    <m/>
    <m/>
    <m/>
    <m/>
    <m/>
    <m/>
    <m/>
    <m/>
    <m/>
    <m/>
    <m/>
    <m/>
    <m/>
    <m/>
    <m/>
    <m/>
    <n v="0"/>
    <n v="83"/>
    <n v="0"/>
    <n v="220"/>
    <n v="0"/>
    <n v="0.3"/>
    <n v="58.099999999999994"/>
    <n v="0"/>
    <m/>
    <s v="SSHELL-100% COTTON"/>
    <s v="6110.20.2069"/>
    <x v="1"/>
    <m/>
    <m/>
    <m/>
    <m/>
    <m/>
  </r>
  <r>
    <x v="0"/>
    <s v="Moose Knuckles"/>
    <m/>
    <s v="M13USS662-0000-1124"/>
    <x v="0"/>
    <x v="0"/>
    <s v="TOP"/>
    <s v="HOODIE"/>
    <s v="M13USS662"/>
    <s v="BROOKLYN HOODIE 2"/>
    <s v="0000"/>
    <m/>
    <s v="1124"/>
    <m/>
    <s v="WILLOW GREY BANDANA PRINT"/>
    <s v="2023"/>
    <s v="Spring/Summer"/>
    <m/>
    <m/>
    <m/>
    <s v="STD"/>
    <m/>
    <m/>
    <m/>
    <m/>
    <m/>
    <n v="4"/>
    <m/>
    <m/>
    <m/>
    <m/>
    <m/>
    <m/>
    <m/>
    <m/>
    <m/>
    <m/>
    <m/>
    <m/>
    <m/>
    <m/>
    <m/>
    <m/>
    <m/>
    <m/>
    <m/>
    <m/>
    <m/>
    <m/>
    <m/>
    <m/>
    <m/>
    <m/>
    <m/>
    <n v="4"/>
    <n v="100"/>
    <n v="400"/>
    <n v="265"/>
    <n v="1060"/>
    <n v="0.3"/>
    <n v="70"/>
    <n v="280"/>
    <m/>
    <s v="SSHELL:100%COTTON,LINING:100% COTTON"/>
    <s v="6110.20.2079"/>
    <x v="0"/>
    <m/>
    <m/>
    <m/>
    <m/>
    <m/>
  </r>
  <r>
    <x v="0"/>
    <s v="Moose Knuckles"/>
    <m/>
    <s v="M13USS662-0000-1124"/>
    <x v="0"/>
    <x v="0"/>
    <s v="TOP"/>
    <s v="HOODIE"/>
    <s v="M13USS662"/>
    <s v="BROOKLYN HOODIE 2"/>
    <s v="0000"/>
    <m/>
    <s v="1124"/>
    <m/>
    <s v="WILLOW GREY BANDANA PRINT"/>
    <s v="2023"/>
    <s v="Spring/Summer"/>
    <m/>
    <m/>
    <m/>
    <s v="STD"/>
    <m/>
    <m/>
    <m/>
    <m/>
    <m/>
    <n v="0"/>
    <m/>
    <m/>
    <m/>
    <m/>
    <m/>
    <m/>
    <m/>
    <m/>
    <m/>
    <m/>
    <m/>
    <m/>
    <m/>
    <m/>
    <m/>
    <m/>
    <m/>
    <m/>
    <m/>
    <m/>
    <m/>
    <m/>
    <m/>
    <m/>
    <m/>
    <m/>
    <m/>
    <n v="0"/>
    <n v="100"/>
    <n v="0"/>
    <n v="265"/>
    <n v="0"/>
    <n v="0.3"/>
    <n v="70"/>
    <n v="0"/>
    <m/>
    <s v="SSHELL:100%COTTON,LINING:100% COTTON"/>
    <s v="6110.20.2079"/>
    <x v="1"/>
    <m/>
    <m/>
    <m/>
    <m/>
    <m/>
  </r>
  <r>
    <x v="0"/>
    <s v="Moose Knuckles"/>
    <m/>
    <s v="M14MSS630-0000-1389"/>
    <x v="0"/>
    <x v="0"/>
    <s v="TOP"/>
    <s v="HOODIE"/>
    <s v="M14MSS630"/>
    <s v="SSERGE HOODIE"/>
    <s v="0000"/>
    <m/>
    <s v="1389"/>
    <m/>
    <s v="SSKY"/>
    <s v="2024"/>
    <s v="Spring/Summer"/>
    <m/>
    <m/>
    <m/>
    <s v="STD"/>
    <m/>
    <m/>
    <m/>
    <m/>
    <m/>
    <m/>
    <n v="1"/>
    <m/>
    <m/>
    <m/>
    <m/>
    <m/>
    <m/>
    <m/>
    <m/>
    <m/>
    <m/>
    <m/>
    <m/>
    <m/>
    <m/>
    <m/>
    <m/>
    <m/>
    <m/>
    <m/>
    <m/>
    <m/>
    <m/>
    <m/>
    <m/>
    <m/>
    <m/>
    <n v="1"/>
    <n v="85"/>
    <n v="85"/>
    <n v="225"/>
    <n v="225"/>
    <n v="0.3"/>
    <n v="59.499999999999993"/>
    <n v="59.499999999999993"/>
    <m/>
    <s v="SSHELL: 100% COTTON"/>
    <s v="6110.20.2069"/>
    <x v="0"/>
    <m/>
    <m/>
    <m/>
    <m/>
    <m/>
  </r>
  <r>
    <x v="0"/>
    <s v="Moose Knuckles"/>
    <m/>
    <s v="M14MSS630-0000-1389"/>
    <x v="0"/>
    <x v="0"/>
    <s v="TOP"/>
    <s v="HOODIE"/>
    <s v="M14MSS630"/>
    <s v="SSERGE HOODIE"/>
    <s v="0000"/>
    <m/>
    <s v="1389"/>
    <m/>
    <s v="SSKY"/>
    <s v="2024"/>
    <s v="Spring/Summer"/>
    <m/>
    <m/>
    <m/>
    <s v="STD"/>
    <m/>
    <m/>
    <m/>
    <m/>
    <m/>
    <m/>
    <n v="0"/>
    <m/>
    <m/>
    <m/>
    <m/>
    <m/>
    <m/>
    <m/>
    <m/>
    <m/>
    <m/>
    <m/>
    <m/>
    <m/>
    <m/>
    <m/>
    <m/>
    <m/>
    <m/>
    <m/>
    <m/>
    <m/>
    <m/>
    <m/>
    <m/>
    <m/>
    <m/>
    <n v="0"/>
    <n v="85"/>
    <n v="0"/>
    <n v="225"/>
    <n v="0"/>
    <n v="0.3"/>
    <n v="59.499999999999993"/>
    <n v="0"/>
    <m/>
    <s v="SSHELL: 100% COTTON"/>
    <s v="6110.20.2069"/>
    <x v="1"/>
    <m/>
    <m/>
    <m/>
    <m/>
    <m/>
  </r>
  <r>
    <x v="0"/>
    <s v="Moose Knuckles"/>
    <m/>
    <s v="M14MSS630-0000-292"/>
    <x v="0"/>
    <x v="0"/>
    <s v="TOP"/>
    <s v="HOODIE"/>
    <s v="M14MSS630"/>
    <s v="SSERGE HOODIE"/>
    <s v="0000"/>
    <m/>
    <s v="292"/>
    <m/>
    <s v="BLACK"/>
    <s v="2024"/>
    <s v="Spring/Summer"/>
    <m/>
    <m/>
    <m/>
    <s v="STD"/>
    <m/>
    <m/>
    <n v="1"/>
    <m/>
    <m/>
    <m/>
    <m/>
    <n v="1"/>
    <m/>
    <m/>
    <m/>
    <m/>
    <m/>
    <m/>
    <m/>
    <m/>
    <m/>
    <m/>
    <m/>
    <m/>
    <m/>
    <m/>
    <m/>
    <m/>
    <m/>
    <m/>
    <m/>
    <m/>
    <m/>
    <m/>
    <m/>
    <m/>
    <m/>
    <n v="2"/>
    <n v="85"/>
    <n v="170"/>
    <n v="225"/>
    <n v="450"/>
    <n v="0.3"/>
    <n v="59.499999999999993"/>
    <n v="118.99999999999999"/>
    <m/>
    <s v="SSHELL: 100% COTTON"/>
    <s v="6110.20.2069"/>
    <x v="0"/>
    <m/>
    <m/>
    <m/>
    <m/>
    <m/>
  </r>
  <r>
    <x v="0"/>
    <s v="Moose Knuckles"/>
    <m/>
    <s v="M14MSS630-0000-292"/>
    <x v="0"/>
    <x v="0"/>
    <s v="TOP"/>
    <s v="HOODIE"/>
    <s v="M14MSS630"/>
    <s v="SSERGE HOODIE"/>
    <s v="0000"/>
    <m/>
    <s v="292"/>
    <m/>
    <s v="BLACK"/>
    <s v="2024"/>
    <s v="Spring/Summer"/>
    <m/>
    <m/>
    <m/>
    <s v="STD"/>
    <m/>
    <m/>
    <n v="0"/>
    <m/>
    <m/>
    <m/>
    <m/>
    <n v="0"/>
    <m/>
    <m/>
    <m/>
    <m/>
    <m/>
    <m/>
    <m/>
    <m/>
    <m/>
    <m/>
    <m/>
    <m/>
    <m/>
    <m/>
    <m/>
    <m/>
    <m/>
    <m/>
    <m/>
    <m/>
    <m/>
    <m/>
    <m/>
    <m/>
    <m/>
    <n v="0"/>
    <n v="85"/>
    <n v="0"/>
    <n v="225"/>
    <n v="0"/>
    <n v="0.3"/>
    <n v="59.499999999999993"/>
    <n v="0"/>
    <m/>
    <s v="SSHELL: 100% COTTON"/>
    <s v="6110.20.2069"/>
    <x v="1"/>
    <m/>
    <m/>
    <m/>
    <m/>
    <m/>
  </r>
  <r>
    <x v="0"/>
    <s v="Moose Knuckles"/>
    <m/>
    <s v="M31MSS604-0000-694"/>
    <x v="0"/>
    <x v="0"/>
    <s v="TOP"/>
    <s v="HOODIE"/>
    <s v="M31MSS604"/>
    <s v="HORNADAY HOODIE"/>
    <s v="0000"/>
    <m/>
    <s v="694"/>
    <m/>
    <s v="NEON GREEN"/>
    <s v="2021"/>
    <s v="Fall/Winter"/>
    <m/>
    <m/>
    <m/>
    <s v="STD"/>
    <m/>
    <m/>
    <m/>
    <n v="1"/>
    <m/>
    <m/>
    <m/>
    <m/>
    <m/>
    <m/>
    <m/>
    <m/>
    <m/>
    <m/>
    <m/>
    <m/>
    <m/>
    <m/>
    <m/>
    <m/>
    <m/>
    <m/>
    <m/>
    <m/>
    <m/>
    <m/>
    <m/>
    <m/>
    <m/>
    <m/>
    <m/>
    <m/>
    <m/>
    <n v="1"/>
    <n v="86"/>
    <n v="86"/>
    <n v="228"/>
    <n v="228"/>
    <n v="0.3"/>
    <n v="60.199999999999996"/>
    <n v="60.199999999999996"/>
    <m/>
    <s v="100% COTTON"/>
    <s v="6101.20.0010"/>
    <x v="0"/>
    <m/>
    <m/>
    <m/>
    <m/>
    <m/>
  </r>
  <r>
    <x v="0"/>
    <s v="Moose Knuckles"/>
    <m/>
    <s v="M31MSS604-0000-694"/>
    <x v="0"/>
    <x v="0"/>
    <s v="TOP"/>
    <s v="HOODIE"/>
    <s v="M31MSS604"/>
    <s v="HORNADAY HOODIE"/>
    <s v="0000"/>
    <m/>
    <s v="694"/>
    <m/>
    <s v="NEON GREEN"/>
    <s v="2021"/>
    <s v="Fall/Winter"/>
    <m/>
    <m/>
    <m/>
    <s v="STD"/>
    <m/>
    <m/>
    <m/>
    <n v="0"/>
    <m/>
    <m/>
    <m/>
    <m/>
    <m/>
    <m/>
    <m/>
    <m/>
    <m/>
    <m/>
    <m/>
    <m/>
    <m/>
    <m/>
    <m/>
    <m/>
    <m/>
    <m/>
    <m/>
    <m/>
    <m/>
    <m/>
    <m/>
    <m/>
    <m/>
    <m/>
    <m/>
    <m/>
    <m/>
    <n v="0"/>
    <n v="86"/>
    <n v="0"/>
    <n v="228"/>
    <n v="0"/>
    <n v="0.3"/>
    <n v="60.199999999999996"/>
    <n v="0"/>
    <m/>
    <s v="100% COTTON"/>
    <s v="6101.20.0010"/>
    <x v="1"/>
    <m/>
    <m/>
    <m/>
    <m/>
    <m/>
  </r>
  <r>
    <x v="0"/>
    <s v="Moose Knuckles"/>
    <m/>
    <s v="M32MSS649-0000-292"/>
    <x v="0"/>
    <x v="0"/>
    <s v="TOP"/>
    <s v="HOODIE"/>
    <s v="M32MSS649"/>
    <s v="QUENTIN HOODIE"/>
    <s v="0000"/>
    <m/>
    <s v="292"/>
    <m/>
    <s v="BLACK"/>
    <s v="2022"/>
    <s v="Fall/Winter"/>
    <m/>
    <m/>
    <m/>
    <s v="STD"/>
    <m/>
    <m/>
    <m/>
    <m/>
    <m/>
    <m/>
    <m/>
    <n v="1"/>
    <m/>
    <m/>
    <m/>
    <m/>
    <m/>
    <m/>
    <m/>
    <m/>
    <m/>
    <m/>
    <m/>
    <m/>
    <m/>
    <m/>
    <m/>
    <m/>
    <m/>
    <m/>
    <m/>
    <m/>
    <m/>
    <m/>
    <m/>
    <m/>
    <m/>
    <n v="1"/>
    <n v="94"/>
    <n v="94"/>
    <n v="250"/>
    <n v="250"/>
    <n v="0.3"/>
    <n v="65.8"/>
    <n v="65.8"/>
    <m/>
    <s v="SSHELL-100% COTTON, LINING-100% COTTON"/>
    <s v="6110.20.2069"/>
    <x v="0"/>
    <m/>
    <m/>
    <m/>
    <m/>
    <m/>
  </r>
  <r>
    <x v="0"/>
    <s v="Moose Knuckles"/>
    <m/>
    <s v="M32MSS649-0000-292"/>
    <x v="0"/>
    <x v="0"/>
    <s v="TOP"/>
    <s v="HOODIE"/>
    <s v="M32MSS649"/>
    <s v="QUENTIN HOODIE"/>
    <s v="0000"/>
    <m/>
    <s v="292"/>
    <m/>
    <s v="BLACK"/>
    <s v="2022"/>
    <s v="Fall/Winter"/>
    <m/>
    <m/>
    <m/>
    <s v="STD"/>
    <m/>
    <m/>
    <m/>
    <m/>
    <m/>
    <m/>
    <m/>
    <n v="0"/>
    <m/>
    <m/>
    <m/>
    <m/>
    <m/>
    <m/>
    <m/>
    <m/>
    <m/>
    <m/>
    <m/>
    <m/>
    <m/>
    <m/>
    <m/>
    <m/>
    <m/>
    <m/>
    <m/>
    <m/>
    <m/>
    <m/>
    <m/>
    <m/>
    <m/>
    <n v="0"/>
    <n v="94"/>
    <n v="0"/>
    <n v="250"/>
    <n v="0"/>
    <n v="0.3"/>
    <n v="65.8"/>
    <n v="0"/>
    <m/>
    <s v="SSHELL-100% COTTON, LINING-100% COTTON"/>
    <s v="6110.20.2069"/>
    <x v="1"/>
    <m/>
    <m/>
    <m/>
    <m/>
    <m/>
  </r>
  <r>
    <x v="0"/>
    <s v="Moose Knuckles"/>
    <m/>
    <s v="M33MSS705-0000-292"/>
    <x v="0"/>
    <x v="0"/>
    <s v="TOP"/>
    <s v="HOODIE"/>
    <s v="M33MSS705"/>
    <s v="HARTSSFWIELD HOODIE"/>
    <s v="0000"/>
    <m/>
    <s v="292"/>
    <m/>
    <s v="BLACK"/>
    <s v="2024"/>
    <s v="Spring/Summer"/>
    <m/>
    <m/>
    <m/>
    <s v="STD"/>
    <m/>
    <m/>
    <m/>
    <m/>
    <m/>
    <m/>
    <n v="4"/>
    <m/>
    <m/>
    <m/>
    <m/>
    <m/>
    <m/>
    <m/>
    <m/>
    <m/>
    <m/>
    <m/>
    <m/>
    <m/>
    <m/>
    <m/>
    <m/>
    <m/>
    <m/>
    <m/>
    <m/>
    <m/>
    <m/>
    <m/>
    <m/>
    <m/>
    <m/>
    <n v="4"/>
    <n v="92"/>
    <n v="368"/>
    <n v="245"/>
    <n v="980"/>
    <n v="0.3"/>
    <n v="64.399999999999991"/>
    <n v="257.59999999999997"/>
    <m/>
    <s v="SSHELL:100%COTTON, LINING:100% COTTON"/>
    <s v="6110.20.2069"/>
    <x v="0"/>
    <m/>
    <m/>
    <m/>
    <m/>
    <m/>
  </r>
  <r>
    <x v="0"/>
    <s v="Moose Knuckles"/>
    <m/>
    <s v="M33MSS705-0000-292"/>
    <x v="0"/>
    <x v="0"/>
    <s v="TOP"/>
    <s v="HOODIE"/>
    <s v="M33MSS705"/>
    <s v="HARTSSFWIELD HOODIE"/>
    <s v="0000"/>
    <m/>
    <s v="292"/>
    <m/>
    <s v="BLACK"/>
    <s v="2024"/>
    <s v="Spring/Summer"/>
    <m/>
    <m/>
    <m/>
    <s v="STD"/>
    <m/>
    <m/>
    <m/>
    <m/>
    <m/>
    <m/>
    <n v="0"/>
    <m/>
    <m/>
    <m/>
    <m/>
    <m/>
    <m/>
    <m/>
    <m/>
    <m/>
    <m/>
    <m/>
    <m/>
    <m/>
    <m/>
    <m/>
    <m/>
    <m/>
    <m/>
    <m/>
    <m/>
    <m/>
    <m/>
    <m/>
    <m/>
    <m/>
    <m/>
    <n v="0"/>
    <n v="92"/>
    <n v="0"/>
    <n v="245"/>
    <n v="0"/>
    <n v="0.3"/>
    <n v="64.399999999999991"/>
    <n v="0"/>
    <m/>
    <s v="SSHELL:100%COTTON, LINING:100% COTTON"/>
    <s v="6110.20.2069"/>
    <x v="1"/>
    <m/>
    <m/>
    <m/>
    <m/>
    <m/>
  </r>
  <r>
    <x v="0"/>
    <s v="Moose Knuckles"/>
    <m/>
    <s v="M12MSS626-0000-127"/>
    <x v="0"/>
    <x v="0"/>
    <s v="TOP"/>
    <s v="SWEATSHIRT"/>
    <s v="M12MSS626"/>
    <s v="NORTH PALM SSWEATSSHIRT"/>
    <s v="0000"/>
    <m/>
    <s v="127"/>
    <m/>
    <s v="GOLDEN YELLOW"/>
    <s v="2022"/>
    <s v="Spring/Summer"/>
    <m/>
    <m/>
    <m/>
    <s v="STD"/>
    <m/>
    <m/>
    <m/>
    <m/>
    <m/>
    <m/>
    <n v="1"/>
    <m/>
    <m/>
    <m/>
    <m/>
    <m/>
    <m/>
    <m/>
    <m/>
    <m/>
    <m/>
    <m/>
    <m/>
    <m/>
    <m/>
    <m/>
    <m/>
    <m/>
    <m/>
    <m/>
    <m/>
    <m/>
    <m/>
    <m/>
    <m/>
    <m/>
    <m/>
    <n v="1"/>
    <n v="83"/>
    <n v="83"/>
    <n v="220"/>
    <n v="220"/>
    <n v="0.3"/>
    <n v="58.099999999999994"/>
    <n v="58.099999999999994"/>
    <m/>
    <s v="SSHELL-100% COTTON, COMBO 1-76% NYLON 24% PU, COMBO 2-100% COTTON, LINING-100% COTTON"/>
    <s v="6110.20.2069"/>
    <x v="0"/>
    <m/>
    <m/>
    <m/>
    <m/>
    <m/>
  </r>
  <r>
    <x v="0"/>
    <s v="Moose Knuckles"/>
    <m/>
    <s v="M12MSS626-0000-127"/>
    <x v="0"/>
    <x v="0"/>
    <s v="TOP"/>
    <s v="SWEATSHIRT"/>
    <s v="M12MSS626"/>
    <s v="NORTH PALM SSWEATSSHIRT"/>
    <s v="0000"/>
    <m/>
    <s v="127"/>
    <m/>
    <s v="GOLDEN YELLOW"/>
    <s v="2022"/>
    <s v="Spring/Summer"/>
    <m/>
    <m/>
    <m/>
    <s v="STD"/>
    <m/>
    <m/>
    <m/>
    <m/>
    <m/>
    <m/>
    <n v="0"/>
    <m/>
    <m/>
    <m/>
    <m/>
    <m/>
    <m/>
    <m/>
    <m/>
    <m/>
    <m/>
    <m/>
    <m/>
    <m/>
    <m/>
    <m/>
    <m/>
    <m/>
    <m/>
    <m/>
    <m/>
    <m/>
    <m/>
    <m/>
    <m/>
    <m/>
    <m/>
    <n v="0"/>
    <n v="83"/>
    <n v="0"/>
    <n v="220"/>
    <n v="0"/>
    <n v="0.3"/>
    <n v="58.099999999999994"/>
    <n v="0"/>
    <m/>
    <s v="SSHELL-100% COTTON, COMBO 1-76% NYLON 24% PU, COMBO 2-100% COTTON, LINING-100% COTTON"/>
    <s v="6110.20.2069"/>
    <x v="1"/>
    <m/>
    <m/>
    <m/>
    <m/>
    <m/>
  </r>
  <r>
    <x v="0"/>
    <s v="Moose Knuckles"/>
    <m/>
    <s v="M12MSS632-0000-128"/>
    <x v="0"/>
    <x v="0"/>
    <s v="TOP"/>
    <s v="SWEATSHIRT"/>
    <s v="M12MSS632"/>
    <s v="WABASSSSO CREW NECK"/>
    <s v="0000"/>
    <m/>
    <s v="128"/>
    <m/>
    <s v="PLAZA TAUPE"/>
    <s v="2022"/>
    <s v="Spring/Summer"/>
    <m/>
    <m/>
    <m/>
    <s v="STD"/>
    <m/>
    <m/>
    <m/>
    <m/>
    <n v="1"/>
    <m/>
    <m/>
    <m/>
    <m/>
    <m/>
    <m/>
    <m/>
    <m/>
    <m/>
    <m/>
    <m/>
    <m/>
    <m/>
    <m/>
    <m/>
    <m/>
    <m/>
    <m/>
    <m/>
    <m/>
    <m/>
    <m/>
    <m/>
    <m/>
    <m/>
    <m/>
    <m/>
    <m/>
    <n v="1"/>
    <n v="72"/>
    <n v="72"/>
    <n v="190"/>
    <n v="190"/>
    <n v="0.3"/>
    <n v="50.4"/>
    <n v="50.4"/>
    <m/>
    <s v="SSHELL-100% COTTON, COMBO-100% COTTON, LINING-100% COTTON"/>
    <s v="6110.20.2069"/>
    <x v="0"/>
    <m/>
    <m/>
    <m/>
    <m/>
    <m/>
  </r>
  <r>
    <x v="0"/>
    <s v="Moose Knuckles"/>
    <m/>
    <s v="M12MSS632-0000-128"/>
    <x v="0"/>
    <x v="0"/>
    <s v="TOP"/>
    <s v="SWEATSHIRT"/>
    <s v="M12MSS632"/>
    <s v="WABASSSSO CREW NECK"/>
    <s v="0000"/>
    <m/>
    <s v="128"/>
    <m/>
    <s v="PLAZA TAUPE"/>
    <s v="2022"/>
    <s v="Spring/Summer"/>
    <m/>
    <m/>
    <m/>
    <s v="STD"/>
    <m/>
    <m/>
    <m/>
    <m/>
    <n v="0"/>
    <m/>
    <m/>
    <m/>
    <m/>
    <m/>
    <m/>
    <m/>
    <m/>
    <m/>
    <m/>
    <m/>
    <m/>
    <m/>
    <m/>
    <m/>
    <m/>
    <m/>
    <m/>
    <m/>
    <m/>
    <m/>
    <m/>
    <m/>
    <m/>
    <m/>
    <m/>
    <m/>
    <m/>
    <n v="0"/>
    <n v="72"/>
    <n v="0"/>
    <n v="190"/>
    <n v="0"/>
    <n v="0.3"/>
    <n v="50.4"/>
    <n v="0"/>
    <m/>
    <s v="SSHELL-100% COTTON, COMBO-100% COTTON, LINING-100% COTTON"/>
    <s v="6110.20.2069"/>
    <x v="1"/>
    <m/>
    <m/>
    <m/>
    <m/>
    <m/>
  </r>
  <r>
    <x v="0"/>
    <s v="Moose Knuckles"/>
    <m/>
    <s v="M13USS666HM-0000-199"/>
    <x v="0"/>
    <x v="0"/>
    <s v="TOP"/>
    <s v="SWEATSHIRT"/>
    <s v="M13USS666HM"/>
    <s v="HUMBER CREW NECK METALLIC"/>
    <s v="0000"/>
    <m/>
    <s v="199"/>
    <m/>
    <s v="SSILVER"/>
    <s v="2023"/>
    <s v="Spring/Summer"/>
    <m/>
    <m/>
    <m/>
    <s v="STD"/>
    <m/>
    <m/>
    <n v="1"/>
    <n v="1"/>
    <n v="1"/>
    <m/>
    <n v="1"/>
    <n v="1"/>
    <m/>
    <m/>
    <m/>
    <m/>
    <m/>
    <m/>
    <m/>
    <m/>
    <m/>
    <m/>
    <m/>
    <m/>
    <m/>
    <m/>
    <m/>
    <m/>
    <m/>
    <m/>
    <m/>
    <m/>
    <m/>
    <m/>
    <m/>
    <m/>
    <m/>
    <n v="5"/>
    <n v="130"/>
    <n v="650"/>
    <n v="345"/>
    <n v="1725"/>
    <n v="0.3"/>
    <n v="91"/>
    <n v="455"/>
    <m/>
    <s v="SSHELL:60% POLYESSTER, 40% RECYCLED POLYESSTER"/>
    <s v="6110.30.3059"/>
    <x v="0"/>
    <m/>
    <m/>
    <m/>
    <m/>
    <m/>
  </r>
  <r>
    <x v="0"/>
    <s v="Moose Knuckles"/>
    <m/>
    <s v="M13USS666HM-0000-199"/>
    <x v="0"/>
    <x v="0"/>
    <s v="TOP"/>
    <s v="SWEATSHIRT"/>
    <s v="M13USS666HM"/>
    <s v="HUMBER CREW NECK METALLIC"/>
    <s v="0000"/>
    <m/>
    <s v="199"/>
    <m/>
    <s v="SSILVER"/>
    <s v="2023"/>
    <s v="Spring/Summer"/>
    <m/>
    <m/>
    <m/>
    <s v="STD"/>
    <m/>
    <m/>
    <n v="0"/>
    <n v="0"/>
    <n v="0"/>
    <m/>
    <n v="0"/>
    <n v="0"/>
    <m/>
    <m/>
    <m/>
    <m/>
    <m/>
    <m/>
    <m/>
    <m/>
    <m/>
    <m/>
    <m/>
    <m/>
    <m/>
    <m/>
    <m/>
    <m/>
    <m/>
    <m/>
    <m/>
    <m/>
    <m/>
    <m/>
    <m/>
    <m/>
    <m/>
    <n v="0"/>
    <n v="130"/>
    <n v="0"/>
    <n v="345"/>
    <n v="0"/>
    <n v="0.3"/>
    <n v="91"/>
    <n v="0"/>
    <m/>
    <s v="SSHELL:60% POLYESSTER, 40% RECYCLED POLYESSTER"/>
    <s v="6110.30.3059"/>
    <x v="1"/>
    <m/>
    <m/>
    <m/>
    <m/>
    <m/>
  </r>
  <r>
    <x v="0"/>
    <s v="Moose Knuckles"/>
    <m/>
    <s v="M14MSS609-0000-1373"/>
    <x v="0"/>
    <x v="0"/>
    <s v="TOP"/>
    <s v="SWEATSHIRT"/>
    <s v="M14MSS609"/>
    <s v="HARTSSFWIELD ZIP-UP"/>
    <s v="0000"/>
    <m/>
    <s v="1373"/>
    <m/>
    <s v="MINT"/>
    <s v="2024"/>
    <s v="Spring/Summer"/>
    <m/>
    <m/>
    <m/>
    <s v="STD"/>
    <m/>
    <m/>
    <m/>
    <m/>
    <n v="2"/>
    <m/>
    <m/>
    <m/>
    <m/>
    <m/>
    <m/>
    <m/>
    <m/>
    <m/>
    <m/>
    <m/>
    <m/>
    <m/>
    <m/>
    <m/>
    <m/>
    <m/>
    <m/>
    <m/>
    <m/>
    <m/>
    <m/>
    <m/>
    <m/>
    <m/>
    <m/>
    <m/>
    <m/>
    <n v="2"/>
    <n v="94"/>
    <n v="188"/>
    <n v="250"/>
    <n v="500"/>
    <n v="0.3"/>
    <n v="65.8"/>
    <n v="131.6"/>
    <m/>
    <s v="SSHELL: 100% COTTON"/>
    <s v="6110.20.2069"/>
    <x v="0"/>
    <m/>
    <m/>
    <m/>
    <m/>
    <m/>
  </r>
  <r>
    <x v="0"/>
    <s v="Moose Knuckles"/>
    <m/>
    <s v="M14MSS609-0000-1373"/>
    <x v="0"/>
    <x v="0"/>
    <s v="TOP"/>
    <s v="SWEATSHIRT"/>
    <s v="M14MSS609"/>
    <s v="HARTSSFWIELD ZIP-UP"/>
    <s v="0000"/>
    <m/>
    <s v="1373"/>
    <m/>
    <s v="MINT"/>
    <s v="2024"/>
    <s v="Spring/Summer"/>
    <m/>
    <m/>
    <m/>
    <s v="STD"/>
    <m/>
    <m/>
    <m/>
    <m/>
    <n v="0"/>
    <m/>
    <m/>
    <m/>
    <m/>
    <m/>
    <m/>
    <m/>
    <m/>
    <m/>
    <m/>
    <m/>
    <m/>
    <m/>
    <m/>
    <m/>
    <m/>
    <m/>
    <m/>
    <m/>
    <m/>
    <m/>
    <m/>
    <m/>
    <m/>
    <m/>
    <m/>
    <m/>
    <m/>
    <n v="0"/>
    <n v="94"/>
    <n v="0"/>
    <n v="250"/>
    <n v="0"/>
    <n v="0.3"/>
    <n v="65.8"/>
    <n v="0"/>
    <m/>
    <s v="SSHELL: 100% COTTON"/>
    <s v="6110.20.2069"/>
    <x v="1"/>
    <m/>
    <m/>
    <m/>
    <m/>
    <m/>
  </r>
  <r>
    <x v="0"/>
    <s v="Moose Knuckles"/>
    <m/>
    <s v="M32MSS600G-0000-1224"/>
    <x v="0"/>
    <x v="0"/>
    <s v="TOP"/>
    <s v="SWEATSHIRT"/>
    <s v="M32MSS600G"/>
    <s v="CLASSSSIC BUNNY"/>
    <s v="0000"/>
    <m/>
    <s v="1224"/>
    <m/>
    <s v="MILKYWAY/SSEMOLINA"/>
    <s v="2024"/>
    <s v="Spring/Summer"/>
    <m/>
    <m/>
    <m/>
    <s v="STD"/>
    <m/>
    <m/>
    <m/>
    <m/>
    <m/>
    <n v="4"/>
    <n v="1"/>
    <m/>
    <m/>
    <m/>
    <m/>
    <m/>
    <m/>
    <m/>
    <m/>
    <m/>
    <m/>
    <m/>
    <m/>
    <m/>
    <m/>
    <m/>
    <m/>
    <m/>
    <m/>
    <m/>
    <m/>
    <m/>
    <m/>
    <m/>
    <m/>
    <m/>
    <m/>
    <n v="5"/>
    <n v="142"/>
    <n v="710"/>
    <n v="375"/>
    <n v="1875"/>
    <n v="0.3"/>
    <n v="99.399999999999991"/>
    <n v="496.99999999999994"/>
    <m/>
    <s v="SSHELL: 75% COTTON, 25% POLYESSTER, LINING: 100% POLYESSTER, LINING 2: 100% POLYESSTER FWAUX FWUR, FWILLING: 100% RECYCLED POLYESSTER"/>
    <s v="6110.20.2069"/>
    <x v="0"/>
    <m/>
    <m/>
    <m/>
    <m/>
    <m/>
  </r>
  <r>
    <x v="0"/>
    <s v="Moose Knuckles"/>
    <m/>
    <s v="M32MSS600G-0000-1224"/>
    <x v="0"/>
    <x v="0"/>
    <s v="TOP"/>
    <s v="SWEATSHIRT"/>
    <s v="M32MSS600G"/>
    <s v="CLASSSSIC BUNNY"/>
    <s v="0000"/>
    <m/>
    <s v="1224"/>
    <m/>
    <s v="MILKYWAY/SSEMOLINA"/>
    <s v="2024"/>
    <s v="Spring/Summer"/>
    <m/>
    <m/>
    <m/>
    <s v="STD"/>
    <m/>
    <m/>
    <m/>
    <m/>
    <m/>
    <n v="0"/>
    <n v="0"/>
    <m/>
    <m/>
    <m/>
    <m/>
    <m/>
    <m/>
    <m/>
    <m/>
    <m/>
    <m/>
    <m/>
    <m/>
    <m/>
    <m/>
    <m/>
    <m/>
    <m/>
    <m/>
    <m/>
    <m/>
    <m/>
    <m/>
    <m/>
    <m/>
    <m/>
    <m/>
    <n v="0"/>
    <n v="142"/>
    <n v="0"/>
    <n v="375"/>
    <n v="0"/>
    <n v="0.3"/>
    <n v="99.399999999999991"/>
    <n v="0"/>
    <m/>
    <s v="SSHELL: 75% COTTON, 25% POLYESSTER, LINING: 100% POLYESSTER, LINING 2: 100% POLYESSTER FWAUX FWUR, FWILLING: 100% RECYCLED POLYESSTER"/>
    <s v="6110.20.2069"/>
    <x v="1"/>
    <m/>
    <m/>
    <m/>
    <m/>
    <m/>
  </r>
  <r>
    <x v="0"/>
    <s v="Moose Knuckles"/>
    <m/>
    <s v="M32MSS602H-0000-1060"/>
    <x v="0"/>
    <x v="0"/>
    <s v="TOP"/>
    <s v="SWEATSHIRT"/>
    <s v="M32MSS602H"/>
    <s v="JIMBO ZIP UP"/>
    <s v="0000"/>
    <m/>
    <s v="1060"/>
    <m/>
    <s v="LEMON DROP CAMO"/>
    <s v="2022"/>
    <s v="Fall/Winter"/>
    <m/>
    <m/>
    <m/>
    <s v="STD"/>
    <m/>
    <m/>
    <m/>
    <m/>
    <m/>
    <m/>
    <n v="2"/>
    <n v="1"/>
    <m/>
    <m/>
    <m/>
    <m/>
    <m/>
    <m/>
    <m/>
    <m/>
    <m/>
    <m/>
    <m/>
    <m/>
    <m/>
    <m/>
    <m/>
    <m/>
    <m/>
    <m/>
    <m/>
    <m/>
    <m/>
    <m/>
    <m/>
    <m/>
    <m/>
    <n v="3"/>
    <n v="179"/>
    <n v="537"/>
    <n v="475"/>
    <n v="1425"/>
    <n v="0.3"/>
    <n v="125.3"/>
    <n v="375.9"/>
    <m/>
    <s v="SSHELL-100% RECYCLED POLYESSTER, COMBO-100% NYLON"/>
    <s v="6201.30.2010"/>
    <x v="0"/>
    <m/>
    <m/>
    <m/>
    <m/>
    <m/>
  </r>
  <r>
    <x v="0"/>
    <s v="Moose Knuckles"/>
    <m/>
    <s v="M32MSS602H-0000-1060"/>
    <x v="0"/>
    <x v="0"/>
    <s v="TOP"/>
    <s v="SWEATSHIRT"/>
    <s v="M32MSS602H"/>
    <s v="JIMBO ZIP UP"/>
    <s v="0000"/>
    <m/>
    <s v="1060"/>
    <m/>
    <s v="LEMON DROP CAMO"/>
    <s v="2022"/>
    <s v="Fall/Winter"/>
    <m/>
    <m/>
    <m/>
    <s v="STD"/>
    <m/>
    <m/>
    <m/>
    <m/>
    <m/>
    <m/>
    <n v="0"/>
    <n v="0"/>
    <m/>
    <m/>
    <m/>
    <m/>
    <m/>
    <m/>
    <m/>
    <m/>
    <m/>
    <m/>
    <m/>
    <m/>
    <m/>
    <m/>
    <m/>
    <m/>
    <m/>
    <m/>
    <m/>
    <m/>
    <m/>
    <m/>
    <m/>
    <m/>
    <m/>
    <n v="0"/>
    <n v="179"/>
    <n v="0"/>
    <n v="475"/>
    <n v="0"/>
    <n v="0.3"/>
    <n v="125.3"/>
    <n v="0"/>
    <m/>
    <s v="SSHELL-100% RECYCLED POLYESSTER, COMBO-100% NYLON"/>
    <s v="6201.30.2010"/>
    <x v="1"/>
    <m/>
    <m/>
    <m/>
    <m/>
    <m/>
  </r>
  <r>
    <x v="0"/>
    <s v="Moose Knuckles"/>
    <m/>
    <s v="M32MSS618-0000-155"/>
    <x v="0"/>
    <x v="0"/>
    <s v="TOP"/>
    <s v="SWEATSHIRT"/>
    <s v="M32MSS618"/>
    <s v="SSAGLEK ZIP UP"/>
    <s v="0000"/>
    <m/>
    <s v="155"/>
    <m/>
    <s v="IVORY"/>
    <s v="2023"/>
    <s v="Spring/Summer"/>
    <m/>
    <m/>
    <m/>
    <s v="STD"/>
    <m/>
    <m/>
    <m/>
    <m/>
    <n v="2"/>
    <m/>
    <n v="1"/>
    <m/>
    <m/>
    <m/>
    <m/>
    <m/>
    <m/>
    <m/>
    <m/>
    <m/>
    <m/>
    <m/>
    <m/>
    <m/>
    <m/>
    <m/>
    <m/>
    <m/>
    <m/>
    <m/>
    <m/>
    <m/>
    <m/>
    <m/>
    <m/>
    <m/>
    <m/>
    <n v="3"/>
    <n v="145"/>
    <n v="435"/>
    <n v="385"/>
    <n v="1155"/>
    <n v="0.3"/>
    <n v="101.5"/>
    <n v="304.5"/>
    <m/>
    <s v="SSHELL-100% POLYESSTER, COMBO-76% NYLON, 24% POLYURETHANE, LINING-100% COTTON"/>
    <s v="6101.30.2010"/>
    <x v="0"/>
    <m/>
    <m/>
    <m/>
    <m/>
    <m/>
  </r>
  <r>
    <x v="0"/>
    <s v="Moose Knuckles"/>
    <m/>
    <s v="M32MSS618-0000-155"/>
    <x v="0"/>
    <x v="0"/>
    <s v="TOP"/>
    <s v="SWEATSHIRT"/>
    <s v="M32MSS618"/>
    <s v="SSAGLEK ZIP UP"/>
    <s v="0000"/>
    <m/>
    <s v="155"/>
    <m/>
    <s v="IVORY"/>
    <s v="2023"/>
    <s v="Spring/Summer"/>
    <m/>
    <m/>
    <m/>
    <s v="STD"/>
    <m/>
    <m/>
    <m/>
    <m/>
    <n v="0"/>
    <m/>
    <n v="0"/>
    <m/>
    <m/>
    <m/>
    <m/>
    <m/>
    <m/>
    <m/>
    <m/>
    <m/>
    <m/>
    <m/>
    <m/>
    <m/>
    <m/>
    <m/>
    <m/>
    <m/>
    <m/>
    <m/>
    <m/>
    <m/>
    <m/>
    <m/>
    <m/>
    <m/>
    <m/>
    <n v="0"/>
    <n v="145"/>
    <n v="0"/>
    <n v="385"/>
    <n v="0"/>
    <n v="0.3"/>
    <n v="101.5"/>
    <n v="0"/>
    <m/>
    <s v="SSHELL-100% POLYESSTER, COMBO-76% NYLON, 24% POLYURETHANE, LINING-100% COTTON"/>
    <s v="6101.30.2010"/>
    <x v="1"/>
    <m/>
    <m/>
    <m/>
    <m/>
    <m/>
  </r>
  <r>
    <x v="0"/>
    <s v="Moose Knuckles"/>
    <m/>
    <s v="M32MSS618-0000-963"/>
    <x v="0"/>
    <x v="0"/>
    <s v="TOP"/>
    <s v="SWEATSHIRT"/>
    <s v="M32MSS618"/>
    <s v="SSAGLEK ZIP UP"/>
    <s v="0000"/>
    <m/>
    <s v="963"/>
    <m/>
    <s v="PARK GREEN"/>
    <s v="2023"/>
    <s v="Spring/Summer"/>
    <m/>
    <m/>
    <m/>
    <s v="STD"/>
    <m/>
    <m/>
    <m/>
    <m/>
    <m/>
    <n v="6"/>
    <n v="5"/>
    <n v="1"/>
    <m/>
    <m/>
    <m/>
    <m/>
    <m/>
    <m/>
    <m/>
    <m/>
    <m/>
    <m/>
    <m/>
    <m/>
    <m/>
    <m/>
    <m/>
    <m/>
    <m/>
    <m/>
    <m/>
    <m/>
    <m/>
    <m/>
    <m/>
    <m/>
    <m/>
    <n v="12"/>
    <n v="145"/>
    <n v="1740"/>
    <n v="385"/>
    <n v="4620"/>
    <n v="0.3"/>
    <n v="101.5"/>
    <n v="1218"/>
    <m/>
    <s v="SSHELL-100% POLYESSTER, COMBO-76% NYLON, 24% POLYURETHANE, LINING-100% COTTON"/>
    <s v="6101.30.2010"/>
    <x v="0"/>
    <m/>
    <m/>
    <m/>
    <m/>
    <m/>
  </r>
  <r>
    <x v="0"/>
    <s v="Moose Knuckles"/>
    <m/>
    <s v="M32MSS618-0000-963"/>
    <x v="0"/>
    <x v="0"/>
    <s v="TOP"/>
    <s v="SWEATSHIRT"/>
    <s v="M32MSS618"/>
    <s v="SSAGLEK ZIP UP"/>
    <s v="0000"/>
    <m/>
    <s v="963"/>
    <m/>
    <s v="PARK GREEN"/>
    <s v="2023"/>
    <s v="Spring/Summer"/>
    <m/>
    <m/>
    <m/>
    <s v="STD"/>
    <m/>
    <m/>
    <m/>
    <m/>
    <m/>
    <n v="0"/>
    <n v="0"/>
    <n v="0"/>
    <m/>
    <m/>
    <m/>
    <m/>
    <m/>
    <m/>
    <m/>
    <m/>
    <m/>
    <m/>
    <m/>
    <m/>
    <m/>
    <m/>
    <m/>
    <m/>
    <m/>
    <m/>
    <m/>
    <m/>
    <m/>
    <m/>
    <m/>
    <m/>
    <m/>
    <n v="0"/>
    <n v="145"/>
    <n v="0"/>
    <n v="385"/>
    <n v="0"/>
    <n v="0.3"/>
    <n v="101.5"/>
    <n v="0"/>
    <m/>
    <s v="SSHELL-100% POLYESSTER, COMBO-76% NYLON, 24% POLYURETHANE, LINING-100% COTTON"/>
    <s v="6101.30.2010"/>
    <x v="1"/>
    <m/>
    <m/>
    <m/>
    <m/>
    <m/>
  </r>
  <r>
    <x v="0"/>
    <s v="Moose Knuckles"/>
    <m/>
    <s v="M32MSS623-0000-766"/>
    <x v="0"/>
    <x v="0"/>
    <s v="TOP"/>
    <s v="SWEATSHIRT"/>
    <s v="M32MSS623"/>
    <s v="HOMECRESST SSWEATSSHIRT"/>
    <s v="0000"/>
    <m/>
    <s v="766"/>
    <m/>
    <s v="WASSABI"/>
    <s v="2022"/>
    <s v="Fall/Winter"/>
    <m/>
    <m/>
    <m/>
    <s v="STD"/>
    <m/>
    <m/>
    <m/>
    <m/>
    <m/>
    <m/>
    <n v="3"/>
    <m/>
    <m/>
    <m/>
    <m/>
    <m/>
    <m/>
    <m/>
    <m/>
    <m/>
    <m/>
    <m/>
    <m/>
    <m/>
    <m/>
    <m/>
    <m/>
    <m/>
    <m/>
    <m/>
    <m/>
    <m/>
    <m/>
    <m/>
    <m/>
    <m/>
    <m/>
    <n v="3"/>
    <n v="104"/>
    <n v="312"/>
    <n v="275"/>
    <n v="825"/>
    <n v="0.3"/>
    <n v="72.8"/>
    <n v="218.39999999999998"/>
    <m/>
    <s v="SSHELL-100% COTTON, COMBO-76% NYLON 24% PU"/>
    <s v="6110.20.2069"/>
    <x v="0"/>
    <m/>
    <m/>
    <m/>
    <m/>
    <m/>
  </r>
  <r>
    <x v="0"/>
    <s v="Moose Knuckles"/>
    <m/>
    <s v="M32MSS623-0000-766"/>
    <x v="0"/>
    <x v="0"/>
    <s v="TOP"/>
    <s v="SWEATSHIRT"/>
    <s v="M32MSS623"/>
    <s v="HOMECRESST SSWEATSSHIRT"/>
    <s v="0000"/>
    <m/>
    <s v="766"/>
    <m/>
    <s v="WASSABI"/>
    <s v="2022"/>
    <s v="Fall/Winter"/>
    <m/>
    <m/>
    <m/>
    <s v="STD"/>
    <m/>
    <m/>
    <m/>
    <m/>
    <m/>
    <m/>
    <n v="0"/>
    <m/>
    <m/>
    <m/>
    <m/>
    <m/>
    <m/>
    <m/>
    <m/>
    <m/>
    <m/>
    <m/>
    <m/>
    <m/>
    <m/>
    <m/>
    <m/>
    <m/>
    <m/>
    <m/>
    <m/>
    <m/>
    <m/>
    <m/>
    <m/>
    <m/>
    <m/>
    <n v="0"/>
    <n v="104"/>
    <n v="0"/>
    <n v="275"/>
    <n v="0"/>
    <n v="0.3"/>
    <n v="72.8"/>
    <n v="0"/>
    <m/>
    <s v="SSHELL-100% COTTON, COMBO-76% NYLON 24% PU"/>
    <s v="6110.20.2069"/>
    <x v="1"/>
    <m/>
    <m/>
    <m/>
    <m/>
    <m/>
  </r>
  <r>
    <x v="0"/>
    <s v="Moose Knuckles"/>
    <m/>
    <s v="M32MSS669-0000-292"/>
    <x v="0"/>
    <x v="0"/>
    <s v="TOP"/>
    <s v="SWEATSHIRT"/>
    <s v="M32MSS669"/>
    <s v="GRANGE SSWEATSSHIRT"/>
    <s v="0000"/>
    <m/>
    <s v="292"/>
    <m/>
    <s v="BLACK"/>
    <s v="2022"/>
    <s v="Fall/Winter"/>
    <m/>
    <m/>
    <m/>
    <s v="STD"/>
    <m/>
    <m/>
    <m/>
    <m/>
    <m/>
    <m/>
    <n v="2"/>
    <m/>
    <m/>
    <m/>
    <m/>
    <m/>
    <m/>
    <m/>
    <m/>
    <m/>
    <m/>
    <m/>
    <m/>
    <m/>
    <m/>
    <m/>
    <m/>
    <m/>
    <m/>
    <m/>
    <m/>
    <m/>
    <m/>
    <m/>
    <m/>
    <m/>
    <m/>
    <n v="2"/>
    <n v="94"/>
    <n v="188"/>
    <n v="250"/>
    <n v="500"/>
    <n v="0.3"/>
    <n v="65.8"/>
    <n v="131.6"/>
    <m/>
    <s v="SSHELL-100% COTTON, LINING-100% COTTON"/>
    <s v="6110.20.2041"/>
    <x v="0"/>
    <m/>
    <m/>
    <m/>
    <m/>
    <m/>
  </r>
  <r>
    <x v="0"/>
    <s v="Moose Knuckles"/>
    <m/>
    <s v="M32MSS669-0000-292"/>
    <x v="0"/>
    <x v="0"/>
    <s v="TOP"/>
    <s v="SWEATSHIRT"/>
    <s v="M32MSS669"/>
    <s v="GRANGE SSWEATSSHIRT"/>
    <s v="0000"/>
    <m/>
    <s v="292"/>
    <m/>
    <s v="BLACK"/>
    <s v="2022"/>
    <s v="Fall/Winter"/>
    <m/>
    <m/>
    <m/>
    <s v="STD"/>
    <m/>
    <m/>
    <m/>
    <m/>
    <m/>
    <m/>
    <n v="0"/>
    <m/>
    <m/>
    <m/>
    <m/>
    <m/>
    <m/>
    <m/>
    <m/>
    <m/>
    <m/>
    <m/>
    <m/>
    <m/>
    <m/>
    <m/>
    <m/>
    <m/>
    <m/>
    <m/>
    <m/>
    <m/>
    <m/>
    <m/>
    <m/>
    <m/>
    <m/>
    <n v="0"/>
    <n v="94"/>
    <n v="0"/>
    <n v="250"/>
    <n v="0"/>
    <n v="0.3"/>
    <n v="65.8"/>
    <n v="0"/>
    <m/>
    <s v="SSHELL-100% COTTON, LINING-100% COTTON"/>
    <s v="6110.20.2041"/>
    <x v="1"/>
    <m/>
    <m/>
    <m/>
    <m/>
    <m/>
  </r>
  <r>
    <x v="0"/>
    <s v="Moose Knuckles"/>
    <m/>
    <s v="M32MSS686PM-0000-1074"/>
    <x v="0"/>
    <x v="0"/>
    <s v="TOP"/>
    <s v="SWEATSHIRT"/>
    <s v="M32MSS686PM"/>
    <s v="PM COLLAB SSHERPA ZIP UP"/>
    <s v="0000"/>
    <m/>
    <s v="1074"/>
    <m/>
    <s v="REALTREE YELLOW"/>
    <s v="2022"/>
    <s v="Fall/Winter"/>
    <m/>
    <m/>
    <m/>
    <s v="STD"/>
    <m/>
    <m/>
    <m/>
    <m/>
    <n v="1"/>
    <m/>
    <m/>
    <m/>
    <m/>
    <m/>
    <m/>
    <m/>
    <m/>
    <m/>
    <m/>
    <m/>
    <m/>
    <m/>
    <m/>
    <m/>
    <m/>
    <m/>
    <m/>
    <m/>
    <m/>
    <m/>
    <m/>
    <m/>
    <m/>
    <m/>
    <m/>
    <m/>
    <m/>
    <n v="1"/>
    <n v="149"/>
    <n v="149"/>
    <n v="395"/>
    <n v="395"/>
    <n v="0.3"/>
    <n v="104.3"/>
    <n v="104.3"/>
    <m/>
    <s v="SSHELL: 100% POLYESSTER,LINING: 100% COTTON"/>
    <s v="6101.30.2010"/>
    <x v="0"/>
    <m/>
    <m/>
    <m/>
    <m/>
    <m/>
  </r>
  <r>
    <x v="0"/>
    <s v="Moose Knuckles"/>
    <m/>
    <s v="M32MSS686PM-0000-1074"/>
    <x v="0"/>
    <x v="0"/>
    <s v="TOP"/>
    <s v="SWEATSHIRT"/>
    <s v="M32MSS686PM"/>
    <s v="PM COLLAB SSHERPA ZIP UP"/>
    <s v="0000"/>
    <m/>
    <s v="1074"/>
    <m/>
    <s v="REALTREE YELLOW"/>
    <s v="2022"/>
    <s v="Fall/Winter"/>
    <m/>
    <m/>
    <m/>
    <s v="STD"/>
    <m/>
    <m/>
    <m/>
    <m/>
    <n v="0"/>
    <m/>
    <m/>
    <m/>
    <m/>
    <m/>
    <m/>
    <m/>
    <m/>
    <m/>
    <m/>
    <m/>
    <m/>
    <m/>
    <m/>
    <m/>
    <m/>
    <m/>
    <m/>
    <m/>
    <m/>
    <m/>
    <m/>
    <m/>
    <m/>
    <m/>
    <m/>
    <m/>
    <m/>
    <n v="0"/>
    <n v="149"/>
    <n v="0"/>
    <n v="395"/>
    <n v="0"/>
    <n v="0.3"/>
    <n v="104.3"/>
    <n v="0"/>
    <m/>
    <s v="SSHELL: 100% POLYESSTER,LINING: 100% COTTON"/>
    <s v="6101.30.2010"/>
    <x v="1"/>
    <m/>
    <m/>
    <m/>
    <m/>
    <m/>
  </r>
  <r>
    <x v="0"/>
    <s v="Moose Knuckles"/>
    <m/>
    <s v="M32USS663-0000-951"/>
    <x v="0"/>
    <x v="0"/>
    <s v="TOP"/>
    <s v="SWEATSHIRT"/>
    <s v="M32USS663"/>
    <s v="BROOKLYN CREW NECK"/>
    <s v="0000"/>
    <m/>
    <s v="951"/>
    <m/>
    <s v="ROSSE SSMOKE"/>
    <s v="2022"/>
    <s v="Fall/Winter"/>
    <m/>
    <m/>
    <m/>
    <s v="STD"/>
    <m/>
    <m/>
    <m/>
    <m/>
    <m/>
    <m/>
    <m/>
    <n v="2"/>
    <m/>
    <m/>
    <m/>
    <m/>
    <m/>
    <m/>
    <m/>
    <m/>
    <m/>
    <m/>
    <m/>
    <m/>
    <m/>
    <m/>
    <m/>
    <m/>
    <m/>
    <m/>
    <m/>
    <m/>
    <m/>
    <m/>
    <m/>
    <m/>
    <m/>
    <n v="2"/>
    <n v="94"/>
    <n v="188"/>
    <n v="250"/>
    <n v="500"/>
    <n v="0.3"/>
    <n v="65.8"/>
    <n v="131.6"/>
    <m/>
    <s v="SSHELL-50% ORGANIC COTTON 50% RECYCLED COTTON, LINING-100% COTTON "/>
    <s v="6110.20.2079"/>
    <x v="0"/>
    <m/>
    <m/>
    <m/>
    <m/>
    <m/>
  </r>
  <r>
    <x v="0"/>
    <s v="Moose Knuckles"/>
    <m/>
    <s v="M32USS663-0000-951"/>
    <x v="0"/>
    <x v="0"/>
    <s v="TOP"/>
    <s v="SWEATSHIRT"/>
    <s v="M32USS663"/>
    <s v="BROOKLYN CREW NECK"/>
    <s v="0000"/>
    <m/>
    <s v="951"/>
    <m/>
    <s v="ROSSE SSMOKE"/>
    <s v="2022"/>
    <s v="Fall/Winter"/>
    <m/>
    <m/>
    <m/>
    <s v="STD"/>
    <m/>
    <m/>
    <m/>
    <m/>
    <m/>
    <m/>
    <m/>
    <n v="0"/>
    <m/>
    <m/>
    <m/>
    <m/>
    <m/>
    <m/>
    <m/>
    <m/>
    <m/>
    <m/>
    <m/>
    <m/>
    <m/>
    <m/>
    <m/>
    <m/>
    <m/>
    <m/>
    <m/>
    <m/>
    <m/>
    <m/>
    <m/>
    <m/>
    <m/>
    <n v="0"/>
    <n v="94"/>
    <n v="0"/>
    <n v="250"/>
    <n v="0"/>
    <n v="0.3"/>
    <n v="65.8"/>
    <n v="0"/>
    <m/>
    <s v="SSHELL-50% ORGANIC COTTON 50% RECYCLED COTTON, LINING-100% COTTON "/>
    <s v="6110.20.2079"/>
    <x v="1"/>
    <m/>
    <m/>
    <m/>
    <m/>
    <m/>
  </r>
  <r>
    <x v="0"/>
    <s v="Moose Knuckles"/>
    <m/>
    <s v="M33MSS706-0000-1185"/>
    <x v="0"/>
    <x v="0"/>
    <s v="TOP"/>
    <s v="SWEATSHIRT"/>
    <s v="M33MSS706"/>
    <s v="HARTSSFWIELD CREW"/>
    <s v="0000"/>
    <m/>
    <s v="1185"/>
    <m/>
    <s v="FWORRESSTHILL"/>
    <s v="2023"/>
    <s v="Fall/Winter"/>
    <m/>
    <m/>
    <m/>
    <s v="STD"/>
    <m/>
    <m/>
    <m/>
    <m/>
    <m/>
    <m/>
    <n v="8"/>
    <m/>
    <m/>
    <m/>
    <m/>
    <m/>
    <m/>
    <m/>
    <m/>
    <m/>
    <m/>
    <m/>
    <m/>
    <m/>
    <m/>
    <m/>
    <m/>
    <m/>
    <m/>
    <m/>
    <m/>
    <m/>
    <m/>
    <m/>
    <m/>
    <m/>
    <m/>
    <n v="8"/>
    <n v="83"/>
    <n v="664"/>
    <n v="220"/>
    <n v="1760"/>
    <n v="0.3"/>
    <n v="58.099999999999994"/>
    <n v="464.79999999999995"/>
    <m/>
    <s v="SSHELL: 100% COTTON"/>
    <s v="6110.20.2069"/>
    <x v="0"/>
    <m/>
    <m/>
    <m/>
    <m/>
    <m/>
  </r>
  <r>
    <x v="0"/>
    <s v="Moose Knuckles"/>
    <m/>
    <s v="M33MSS706-0000-1185"/>
    <x v="0"/>
    <x v="0"/>
    <s v="TOP"/>
    <s v="SWEATSHIRT"/>
    <s v="M33MSS706"/>
    <s v="HARTSSFWIELD CREW"/>
    <s v="0000"/>
    <m/>
    <s v="1185"/>
    <m/>
    <s v="FWORRESSTHILL"/>
    <s v="2023"/>
    <s v="Fall/Winter"/>
    <m/>
    <m/>
    <m/>
    <s v="STD"/>
    <m/>
    <m/>
    <m/>
    <m/>
    <m/>
    <m/>
    <n v="0"/>
    <m/>
    <m/>
    <m/>
    <m/>
    <m/>
    <m/>
    <m/>
    <m/>
    <m/>
    <m/>
    <m/>
    <m/>
    <m/>
    <m/>
    <m/>
    <m/>
    <m/>
    <m/>
    <m/>
    <m/>
    <m/>
    <m/>
    <m/>
    <m/>
    <m/>
    <m/>
    <n v="0"/>
    <n v="83"/>
    <n v="0"/>
    <n v="220"/>
    <n v="0"/>
    <n v="0.3"/>
    <n v="58.099999999999994"/>
    <n v="0"/>
    <m/>
    <s v="SSHELL: 100% COTTON"/>
    <s v="6110.20.2069"/>
    <x v="1"/>
    <m/>
    <m/>
    <m/>
    <m/>
    <m/>
  </r>
  <r>
    <x v="0"/>
    <s v="Moose Knuckles"/>
    <m/>
    <s v="M33MSS629-0000-292"/>
    <x v="0"/>
    <x v="0"/>
    <s v="TOP"/>
    <s v="SWEATER"/>
    <s v="M33MSS629"/>
    <s v="PIEDMONT CREW"/>
    <s v="0000"/>
    <m/>
    <s v="292"/>
    <m/>
    <s v="BLACK"/>
    <s v="2023"/>
    <s v="Fall/Winter"/>
    <m/>
    <m/>
    <m/>
    <s v="STD"/>
    <m/>
    <m/>
    <m/>
    <m/>
    <m/>
    <m/>
    <n v="3"/>
    <m/>
    <m/>
    <m/>
    <m/>
    <m/>
    <m/>
    <m/>
    <m/>
    <m/>
    <m/>
    <m/>
    <m/>
    <m/>
    <m/>
    <m/>
    <m/>
    <m/>
    <m/>
    <m/>
    <m/>
    <m/>
    <m/>
    <m/>
    <m/>
    <m/>
    <m/>
    <n v="3"/>
    <n v="98"/>
    <n v="294"/>
    <n v="260"/>
    <n v="780"/>
    <n v="0.3"/>
    <n v="68.599999999999994"/>
    <n v="205.79999999999998"/>
    <m/>
    <s v="SSHELL:84%COTTON 10%POLYESSTER 6%SSPANDEX ,COMBO:41% COTTON 56% POLYESSTER 3% SSPANDEX,LINING:100% COTTON, DOWN/FWILL:N/A ,FWUR:N/A"/>
    <s v="6110.20.2069"/>
    <x v="0"/>
    <m/>
    <m/>
    <m/>
    <m/>
    <m/>
  </r>
  <r>
    <x v="0"/>
    <s v="Moose Knuckles"/>
    <m/>
    <s v="M33MSS629-0000-292"/>
    <x v="0"/>
    <x v="0"/>
    <s v="TOP"/>
    <s v="SWEATER"/>
    <s v="M33MSS629"/>
    <s v="PIEDMONT CREW"/>
    <s v="0000"/>
    <m/>
    <s v="292"/>
    <m/>
    <s v="BLACK"/>
    <s v="2023"/>
    <s v="Fall/Winter"/>
    <m/>
    <m/>
    <m/>
    <s v="STD"/>
    <m/>
    <m/>
    <m/>
    <m/>
    <m/>
    <m/>
    <n v="0"/>
    <m/>
    <m/>
    <m/>
    <m/>
    <m/>
    <m/>
    <m/>
    <m/>
    <m/>
    <m/>
    <m/>
    <m/>
    <m/>
    <m/>
    <m/>
    <m/>
    <m/>
    <m/>
    <m/>
    <m/>
    <m/>
    <m/>
    <m/>
    <m/>
    <m/>
    <m/>
    <n v="0"/>
    <n v="98"/>
    <n v="0"/>
    <n v="260"/>
    <n v="0"/>
    <n v="0.3"/>
    <n v="68.599999999999994"/>
    <n v="0"/>
    <m/>
    <s v="SSHELL:84%COTTON 10%POLYESSTER 6%SSPANDEX ,COMBO:41% COTTON 56% POLYESSTER 3% SSPANDEX,LINING:100% COTTON, DOWN/FWILL:N/A ,FWUR:N/A"/>
    <s v="6110.20.2069"/>
    <x v="1"/>
    <m/>
    <m/>
    <m/>
    <m/>
    <m/>
  </r>
  <r>
    <x v="0"/>
    <s v="Moose Knuckles"/>
    <m/>
    <s v="M12MR770EL-0000-160"/>
    <x v="0"/>
    <x v="0"/>
    <s v="BOTTOM"/>
    <s v="TROUSERS"/>
    <s v="M12MR770EL"/>
    <s v="PACKABLE CONVERTIBLE PANTSS"/>
    <s v="0000"/>
    <m/>
    <s v="160"/>
    <m/>
    <s v="WHITE"/>
    <s v="2022"/>
    <s v="Spring/Summer"/>
    <m/>
    <m/>
    <m/>
    <s v="STD"/>
    <m/>
    <m/>
    <n v="1"/>
    <n v="1"/>
    <n v="1"/>
    <m/>
    <m/>
    <m/>
    <m/>
    <m/>
    <m/>
    <m/>
    <m/>
    <m/>
    <m/>
    <m/>
    <m/>
    <m/>
    <m/>
    <m/>
    <m/>
    <m/>
    <m/>
    <m/>
    <m/>
    <m/>
    <m/>
    <m/>
    <m/>
    <m/>
    <m/>
    <m/>
    <m/>
    <n v="3"/>
    <n v="130"/>
    <n v="390"/>
    <n v="345"/>
    <n v="1035"/>
    <n v="0.3"/>
    <n v="91"/>
    <n v="273"/>
    <s v="China"/>
    <s v="SSHELL-100% NYLON, LINING-100% NYLON"/>
    <s v="6203.43.9010"/>
    <x v="0"/>
    <m/>
    <m/>
    <m/>
    <m/>
    <m/>
  </r>
  <r>
    <x v="0"/>
    <s v="Moose Knuckles"/>
    <m/>
    <s v="M12MR770EL-0000-160"/>
    <x v="0"/>
    <x v="0"/>
    <s v="BOTTOM"/>
    <s v="TROUSERS"/>
    <s v="M12MR770EL"/>
    <s v="PACKABLE CONVERTIBLE PANTSS"/>
    <s v="0000"/>
    <m/>
    <s v="160"/>
    <m/>
    <s v="WHITE"/>
    <s v="2022"/>
    <s v="Spring/Summer"/>
    <m/>
    <m/>
    <m/>
    <s v="STD"/>
    <m/>
    <m/>
    <n v="0"/>
    <n v="0"/>
    <n v="0"/>
    <m/>
    <m/>
    <m/>
    <m/>
    <m/>
    <m/>
    <m/>
    <m/>
    <m/>
    <m/>
    <m/>
    <m/>
    <m/>
    <m/>
    <m/>
    <m/>
    <m/>
    <m/>
    <m/>
    <m/>
    <m/>
    <m/>
    <m/>
    <m/>
    <m/>
    <m/>
    <m/>
    <m/>
    <n v="0"/>
    <n v="130"/>
    <n v="0"/>
    <n v="345"/>
    <n v="0"/>
    <n v="0.3"/>
    <n v="91"/>
    <n v="0"/>
    <s v="China"/>
    <s v="SSHELL-100% NYLON, LINING-100% NYLON"/>
    <s v="6203.43.9010"/>
    <x v="1"/>
    <m/>
    <m/>
    <m/>
    <m/>
    <m/>
  </r>
  <r>
    <x v="0"/>
    <s v="Moose Knuckles"/>
    <m/>
    <s v="M12MR770EL-0000-928"/>
    <x v="0"/>
    <x v="0"/>
    <s v="BOTTOM"/>
    <s v="TROUSERS"/>
    <s v="M12MR770EL"/>
    <s v="PACKABLE CONVERTIBLE PANTSS"/>
    <s v="0000"/>
    <m/>
    <s v="928"/>
    <m/>
    <s v="SSTRETCH LIMO"/>
    <s v="2022"/>
    <s v="Spring/Summer"/>
    <m/>
    <m/>
    <m/>
    <s v="STD"/>
    <m/>
    <m/>
    <m/>
    <n v="1"/>
    <n v="1"/>
    <n v="1"/>
    <m/>
    <m/>
    <m/>
    <m/>
    <m/>
    <m/>
    <m/>
    <m/>
    <m/>
    <m/>
    <m/>
    <m/>
    <m/>
    <m/>
    <m/>
    <m/>
    <m/>
    <m/>
    <m/>
    <m/>
    <m/>
    <m/>
    <m/>
    <m/>
    <m/>
    <m/>
    <m/>
    <n v="3"/>
    <n v="130"/>
    <n v="390"/>
    <n v="345"/>
    <n v="1035"/>
    <n v="0.3"/>
    <n v="91"/>
    <n v="273"/>
    <s v="China"/>
    <s v="SSHELL-100% NYLON, LINING-100% NYLON"/>
    <s v="6203.43.9010"/>
    <x v="0"/>
    <m/>
    <m/>
    <m/>
    <m/>
    <m/>
  </r>
  <r>
    <x v="0"/>
    <s v="Moose Knuckles"/>
    <m/>
    <s v="M12MR770EL-0000-928"/>
    <x v="0"/>
    <x v="0"/>
    <s v="BOTTOM"/>
    <s v="TROUSERS"/>
    <s v="M12MR770EL"/>
    <s v="PACKABLE CONVERTIBLE PANTSS"/>
    <s v="0000"/>
    <m/>
    <s v="928"/>
    <m/>
    <s v="SSTRETCH LIMO"/>
    <s v="2022"/>
    <s v="Spring/Summer"/>
    <m/>
    <m/>
    <m/>
    <s v="STD"/>
    <m/>
    <m/>
    <m/>
    <n v="0"/>
    <n v="0"/>
    <n v="0"/>
    <m/>
    <m/>
    <m/>
    <m/>
    <m/>
    <m/>
    <m/>
    <m/>
    <m/>
    <m/>
    <m/>
    <m/>
    <m/>
    <m/>
    <m/>
    <m/>
    <m/>
    <m/>
    <m/>
    <m/>
    <m/>
    <m/>
    <m/>
    <m/>
    <m/>
    <m/>
    <m/>
    <n v="0"/>
    <n v="130"/>
    <n v="0"/>
    <n v="345"/>
    <n v="0"/>
    <n v="0.3"/>
    <n v="91"/>
    <n v="0"/>
    <s v="China"/>
    <s v="SSHELL-100% NYLON, LINING-100% NYLON"/>
    <s v="6203.43.9010"/>
    <x v="1"/>
    <m/>
    <m/>
    <m/>
    <m/>
    <m/>
  </r>
  <r>
    <x v="0"/>
    <s v="Moose Knuckles"/>
    <m/>
    <s v="M12MR770EL-0000-931"/>
    <x v="0"/>
    <x v="0"/>
    <s v="BOTTOM"/>
    <s v="TROUSERS"/>
    <s v="M12MR770EL"/>
    <s v="PACKABLE CONVERTIBLE PANTSS"/>
    <s v="0000"/>
    <m/>
    <s v="931"/>
    <m/>
    <s v="TOBACCO"/>
    <s v="2022"/>
    <s v="Spring/Summer"/>
    <m/>
    <m/>
    <m/>
    <s v="STD"/>
    <m/>
    <m/>
    <n v="3"/>
    <n v="3"/>
    <n v="3"/>
    <m/>
    <m/>
    <m/>
    <m/>
    <m/>
    <m/>
    <m/>
    <m/>
    <m/>
    <m/>
    <m/>
    <m/>
    <m/>
    <m/>
    <m/>
    <m/>
    <m/>
    <m/>
    <m/>
    <m/>
    <m/>
    <m/>
    <m/>
    <m/>
    <m/>
    <m/>
    <m/>
    <m/>
    <n v="9"/>
    <n v="130"/>
    <n v="1170"/>
    <n v="345"/>
    <n v="3105"/>
    <n v="0.3"/>
    <n v="91"/>
    <n v="819"/>
    <s v="China"/>
    <s v="SSHELL-100% NYLON, LINING-100% NYLON"/>
    <s v="6203.43.9010"/>
    <x v="0"/>
    <m/>
    <m/>
    <m/>
    <m/>
    <m/>
  </r>
  <r>
    <x v="0"/>
    <s v="Moose Knuckles"/>
    <m/>
    <s v="M12MR770EL-0000-931"/>
    <x v="0"/>
    <x v="0"/>
    <s v="BOTTOM"/>
    <s v="TROUSERS"/>
    <s v="M12MR770EL"/>
    <s v="PACKABLE CONVERTIBLE PANTSS"/>
    <s v="0000"/>
    <m/>
    <s v="931"/>
    <m/>
    <s v="TOBACCO"/>
    <s v="2022"/>
    <s v="Spring/Summer"/>
    <m/>
    <m/>
    <m/>
    <s v="STD"/>
    <m/>
    <m/>
    <n v="0"/>
    <n v="0"/>
    <n v="0"/>
    <m/>
    <m/>
    <m/>
    <m/>
    <m/>
    <m/>
    <m/>
    <m/>
    <m/>
    <m/>
    <m/>
    <m/>
    <m/>
    <m/>
    <m/>
    <m/>
    <m/>
    <m/>
    <m/>
    <m/>
    <m/>
    <m/>
    <m/>
    <m/>
    <m/>
    <m/>
    <m/>
    <m/>
    <n v="0"/>
    <n v="130"/>
    <n v="0"/>
    <n v="345"/>
    <n v="0"/>
    <n v="0.3"/>
    <n v="91"/>
    <n v="0"/>
    <s v="China"/>
    <s v="SSHELL-100% NYLON, LINING-100% NYLON"/>
    <s v="6203.43.9010"/>
    <x v="1"/>
    <m/>
    <m/>
    <m/>
    <m/>
    <m/>
  </r>
  <r>
    <x v="0"/>
    <s v="Moose Knuckles"/>
    <m/>
    <s v="M13MR783-0000-1100"/>
    <x v="0"/>
    <x v="0"/>
    <s v="BOTTOM"/>
    <s v="TROUSERS"/>
    <s v="M13MR783"/>
    <s v="SSEASSIDE CARGO JOGGER"/>
    <s v="0000"/>
    <m/>
    <s v="1100"/>
    <m/>
    <s v="WINDY BLUE"/>
    <s v="2023"/>
    <s v="Spring/Summer"/>
    <m/>
    <m/>
    <m/>
    <s v="STD"/>
    <m/>
    <m/>
    <m/>
    <m/>
    <m/>
    <n v="3"/>
    <m/>
    <m/>
    <m/>
    <m/>
    <m/>
    <m/>
    <m/>
    <m/>
    <m/>
    <m/>
    <m/>
    <m/>
    <m/>
    <m/>
    <m/>
    <m/>
    <m/>
    <m/>
    <m/>
    <m/>
    <m/>
    <m/>
    <m/>
    <m/>
    <m/>
    <m/>
    <m/>
    <n v="3"/>
    <n v="79"/>
    <n v="237"/>
    <n v="210"/>
    <n v="630"/>
    <n v="0.3"/>
    <n v="55.3"/>
    <n v="165.89999999999998"/>
    <m/>
    <s v="SSHELL:100%COTTON,LINING:100% COTTON"/>
    <s v="6103.42.1020"/>
    <x v="0"/>
    <m/>
    <m/>
    <m/>
    <m/>
    <m/>
  </r>
  <r>
    <x v="0"/>
    <s v="Moose Knuckles"/>
    <m/>
    <s v="M13MR783-0000-1100"/>
    <x v="0"/>
    <x v="0"/>
    <s v="BOTTOM"/>
    <s v="TROUSERS"/>
    <s v="M13MR783"/>
    <s v="SSEASSIDE CARGO JOGGER"/>
    <s v="0000"/>
    <m/>
    <s v="1100"/>
    <m/>
    <s v="WINDY BLUE"/>
    <s v="2023"/>
    <s v="Spring/Summer"/>
    <m/>
    <m/>
    <m/>
    <s v="STD"/>
    <m/>
    <m/>
    <m/>
    <m/>
    <m/>
    <n v="0"/>
    <m/>
    <m/>
    <m/>
    <m/>
    <m/>
    <m/>
    <m/>
    <m/>
    <m/>
    <m/>
    <m/>
    <m/>
    <m/>
    <m/>
    <m/>
    <m/>
    <m/>
    <m/>
    <m/>
    <m/>
    <m/>
    <m/>
    <m/>
    <m/>
    <m/>
    <m/>
    <m/>
    <n v="0"/>
    <n v="79"/>
    <n v="0"/>
    <n v="210"/>
    <n v="0"/>
    <n v="0.3"/>
    <n v="55.3"/>
    <n v="0"/>
    <m/>
    <s v="SSHELL:100%COTTON,LINING:100% COTTON"/>
    <s v="6103.42.1020"/>
    <x v="1"/>
    <m/>
    <m/>
    <m/>
    <m/>
    <m/>
  </r>
  <r>
    <x v="0"/>
    <s v="Moose Knuckles"/>
    <m/>
    <s v="M13MR783-0000-1103"/>
    <x v="0"/>
    <x v="0"/>
    <s v="BOTTOM"/>
    <s v="TROUSERS"/>
    <s v="M13MR783"/>
    <s v="SSEASSIDE CARGO JOGGER"/>
    <s v="0000"/>
    <m/>
    <s v="1103"/>
    <m/>
    <s v="PLASSTER"/>
    <s v="2023"/>
    <s v="Spring/Summer"/>
    <m/>
    <m/>
    <m/>
    <s v="STD"/>
    <m/>
    <m/>
    <m/>
    <m/>
    <m/>
    <m/>
    <m/>
    <n v="2"/>
    <m/>
    <m/>
    <m/>
    <m/>
    <m/>
    <m/>
    <m/>
    <m/>
    <m/>
    <m/>
    <m/>
    <m/>
    <m/>
    <m/>
    <m/>
    <m/>
    <m/>
    <m/>
    <m/>
    <m/>
    <m/>
    <m/>
    <m/>
    <m/>
    <m/>
    <n v="2"/>
    <n v="79"/>
    <n v="158"/>
    <n v="210"/>
    <n v="420"/>
    <n v="0.3"/>
    <n v="55.3"/>
    <n v="110.6"/>
    <m/>
    <s v="SSHELL:100%COTTON,LINING:100% COTTON"/>
    <s v="6103.42.1020"/>
    <x v="0"/>
    <m/>
    <m/>
    <m/>
    <m/>
    <m/>
  </r>
  <r>
    <x v="0"/>
    <s v="Moose Knuckles"/>
    <m/>
    <s v="M13MR783-0000-1103"/>
    <x v="0"/>
    <x v="0"/>
    <s v="BOTTOM"/>
    <s v="TROUSERS"/>
    <s v="M13MR783"/>
    <s v="SSEASSIDE CARGO JOGGER"/>
    <s v="0000"/>
    <m/>
    <s v="1103"/>
    <m/>
    <s v="PLASSTER"/>
    <s v="2023"/>
    <s v="Spring/Summer"/>
    <m/>
    <m/>
    <m/>
    <s v="STD"/>
    <m/>
    <m/>
    <m/>
    <m/>
    <m/>
    <m/>
    <m/>
    <n v="0"/>
    <m/>
    <m/>
    <m/>
    <m/>
    <m/>
    <m/>
    <m/>
    <m/>
    <m/>
    <m/>
    <m/>
    <m/>
    <m/>
    <m/>
    <m/>
    <m/>
    <m/>
    <m/>
    <m/>
    <m/>
    <m/>
    <m/>
    <m/>
    <m/>
    <m/>
    <n v="0"/>
    <n v="79"/>
    <n v="0"/>
    <n v="210"/>
    <n v="0"/>
    <n v="0.3"/>
    <n v="55.3"/>
    <n v="0"/>
    <m/>
    <s v="SSHELL:100%COTTON,LINING:100% COTTON"/>
    <s v="6103.42.1020"/>
    <x v="1"/>
    <m/>
    <m/>
    <m/>
    <m/>
    <m/>
  </r>
  <r>
    <x v="0"/>
    <s v="Moose Knuckles"/>
    <m/>
    <s v="M31MR789CN-0000-292"/>
    <x v="0"/>
    <x v="0"/>
    <s v="BOTTOM"/>
    <s v="TROUSERS"/>
    <s v="M31MR789CN"/>
    <s v="MENSS LNY JOGGER"/>
    <s v="0000"/>
    <m/>
    <s v="292"/>
    <m/>
    <s v="BLACK"/>
    <s v="2021"/>
    <s v="Fall/Winter"/>
    <m/>
    <m/>
    <m/>
    <s v="STD"/>
    <m/>
    <m/>
    <m/>
    <n v="1"/>
    <n v="1"/>
    <m/>
    <m/>
    <m/>
    <m/>
    <m/>
    <m/>
    <m/>
    <m/>
    <m/>
    <m/>
    <m/>
    <m/>
    <m/>
    <m/>
    <m/>
    <m/>
    <m/>
    <m/>
    <m/>
    <m/>
    <m/>
    <m/>
    <m/>
    <m/>
    <m/>
    <m/>
    <m/>
    <m/>
    <n v="2"/>
    <n v="123"/>
    <n v="246"/>
    <n v="325"/>
    <n v="650"/>
    <n v="0.3"/>
    <n v="86.1"/>
    <n v="172.2"/>
    <m/>
    <s v="SSHELL-94% POLYESSTER 6% SSPANDEX, COMBO-76% NYLON 24% PU, LINING-100% COTTON"/>
    <s v="6104.63.2006"/>
    <x v="0"/>
    <m/>
    <m/>
    <m/>
    <m/>
    <m/>
  </r>
  <r>
    <x v="0"/>
    <s v="Moose Knuckles"/>
    <m/>
    <s v="M31MR789CN-0000-292"/>
    <x v="0"/>
    <x v="0"/>
    <s v="BOTTOM"/>
    <s v="TROUSERS"/>
    <s v="M31MR789CN"/>
    <s v="MENSS LNY JOGGER"/>
    <s v="0000"/>
    <m/>
    <s v="292"/>
    <m/>
    <s v="BLACK"/>
    <s v="2021"/>
    <s v="Fall/Winter"/>
    <m/>
    <m/>
    <m/>
    <s v="STD"/>
    <m/>
    <m/>
    <m/>
    <n v="0"/>
    <n v="0"/>
    <m/>
    <m/>
    <m/>
    <m/>
    <m/>
    <m/>
    <m/>
    <m/>
    <m/>
    <m/>
    <m/>
    <m/>
    <m/>
    <m/>
    <m/>
    <m/>
    <m/>
    <m/>
    <m/>
    <m/>
    <m/>
    <m/>
    <m/>
    <m/>
    <m/>
    <m/>
    <m/>
    <m/>
    <n v="0"/>
    <n v="123"/>
    <n v="0"/>
    <n v="325"/>
    <n v="0"/>
    <n v="0.3"/>
    <n v="86.1"/>
    <n v="0"/>
    <m/>
    <s v="SSHELL-94% POLYESSTER 6% SSPANDEX, COMBO-76% NYLON 24% PU, LINING-100% COTTON"/>
    <s v="6104.63.2006"/>
    <x v="1"/>
    <m/>
    <m/>
    <m/>
    <m/>
    <m/>
  </r>
  <r>
    <x v="0"/>
    <s v="Moose Knuckles"/>
    <m/>
    <s v="M13UR769HM-0000-199"/>
    <x v="0"/>
    <x v="0"/>
    <s v="BOTTOM"/>
    <s v="TROUSERS"/>
    <s v="M13UR769HM"/>
    <s v="HUMBER JOGGER METALLIC"/>
    <s v="0000"/>
    <m/>
    <s v="199"/>
    <m/>
    <s v="SSILVER"/>
    <s v="2023"/>
    <s v="Spring/Summer"/>
    <m/>
    <m/>
    <m/>
    <s v="STD"/>
    <m/>
    <m/>
    <n v="1"/>
    <n v="1"/>
    <m/>
    <m/>
    <m/>
    <m/>
    <m/>
    <m/>
    <m/>
    <m/>
    <m/>
    <m/>
    <m/>
    <m/>
    <m/>
    <m/>
    <m/>
    <m/>
    <m/>
    <m/>
    <m/>
    <m/>
    <m/>
    <m/>
    <m/>
    <m/>
    <m/>
    <m/>
    <m/>
    <m/>
    <m/>
    <n v="2"/>
    <n v="130"/>
    <n v="260"/>
    <n v="345"/>
    <n v="690"/>
    <n v="0.3"/>
    <n v="91"/>
    <n v="182"/>
    <m/>
    <s v="SSHELL:60% polyeSSter 40% recycled polyeSSter"/>
    <s v="6104.63.2011"/>
    <x v="0"/>
    <m/>
    <m/>
    <m/>
    <m/>
    <m/>
  </r>
  <r>
    <x v="0"/>
    <s v="Moose Knuckles"/>
    <m/>
    <s v="M13UR769HM-0000-199"/>
    <x v="0"/>
    <x v="0"/>
    <s v="BOTTOM"/>
    <s v="TROUSERS"/>
    <s v="M13UR769HM"/>
    <s v="HUMBER JOGGER METALLIC"/>
    <s v="0000"/>
    <m/>
    <s v="199"/>
    <m/>
    <s v="SSILVER"/>
    <s v="2023"/>
    <s v="Spring/Summer"/>
    <m/>
    <m/>
    <m/>
    <s v="STD"/>
    <m/>
    <m/>
    <n v="0"/>
    <n v="0"/>
    <m/>
    <m/>
    <m/>
    <m/>
    <m/>
    <m/>
    <m/>
    <m/>
    <m/>
    <m/>
    <m/>
    <m/>
    <m/>
    <m/>
    <m/>
    <m/>
    <m/>
    <m/>
    <m/>
    <m/>
    <m/>
    <m/>
    <m/>
    <m/>
    <m/>
    <m/>
    <m/>
    <m/>
    <m/>
    <n v="0"/>
    <n v="130"/>
    <n v="0"/>
    <n v="345"/>
    <n v="0"/>
    <n v="0.3"/>
    <n v="91"/>
    <n v="0"/>
    <m/>
    <s v="SSHELL:60% polyeSSter 40% recycled polyeSSter"/>
    <s v="6104.63.2011"/>
    <x v="1"/>
    <m/>
    <m/>
    <m/>
    <m/>
    <m/>
  </r>
  <r>
    <x v="0"/>
    <s v="Moose Knuckles"/>
    <m/>
    <s v="M32MR687PM-0000-1074"/>
    <x v="0"/>
    <x v="0"/>
    <s v="BOTTOM"/>
    <s v="TROUSERS"/>
    <s v="M32MR687PM"/>
    <s v="PM COLLAB SSHERPA JOGGER"/>
    <s v="0000"/>
    <m/>
    <s v="1074"/>
    <m/>
    <s v="REALTREE YELLOW"/>
    <s v="2022"/>
    <s v="Fall/Winter"/>
    <m/>
    <m/>
    <m/>
    <s v="STD"/>
    <m/>
    <m/>
    <m/>
    <m/>
    <n v="2"/>
    <n v="3"/>
    <m/>
    <m/>
    <m/>
    <m/>
    <m/>
    <m/>
    <m/>
    <m/>
    <m/>
    <m/>
    <m/>
    <m/>
    <m/>
    <m/>
    <m/>
    <m/>
    <m/>
    <m/>
    <m/>
    <m/>
    <m/>
    <m/>
    <m/>
    <m/>
    <m/>
    <m/>
    <m/>
    <n v="5"/>
    <n v="123"/>
    <n v="615"/>
    <n v="325"/>
    <n v="1625"/>
    <n v="0.3"/>
    <n v="86.1"/>
    <n v="430.5"/>
    <m/>
    <s v="100% POLYESSTER"/>
    <s v="6103.43.1520"/>
    <x v="0"/>
    <m/>
    <m/>
    <m/>
    <m/>
    <m/>
  </r>
  <r>
    <x v="0"/>
    <s v="Moose Knuckles"/>
    <m/>
    <s v="M32MR687PM-0000-1074"/>
    <x v="0"/>
    <x v="0"/>
    <s v="BOTTOM"/>
    <s v="TROUSERS"/>
    <s v="M32MR687PM"/>
    <s v="PM COLLAB SSHERPA JOGGER"/>
    <s v="0000"/>
    <m/>
    <s v="1074"/>
    <m/>
    <s v="REALTREE YELLOW"/>
    <s v="2022"/>
    <s v="Fall/Winter"/>
    <m/>
    <m/>
    <m/>
    <s v="STD"/>
    <m/>
    <m/>
    <m/>
    <m/>
    <n v="0"/>
    <n v="0"/>
    <m/>
    <m/>
    <m/>
    <m/>
    <m/>
    <m/>
    <m/>
    <m/>
    <m/>
    <m/>
    <m/>
    <m/>
    <m/>
    <m/>
    <m/>
    <m/>
    <m/>
    <m/>
    <m/>
    <m/>
    <m/>
    <m/>
    <m/>
    <m/>
    <m/>
    <m/>
    <m/>
    <n v="0"/>
    <n v="123"/>
    <n v="0"/>
    <n v="325"/>
    <n v="0"/>
    <n v="0.3"/>
    <n v="86.1"/>
    <n v="0"/>
    <m/>
    <s v="100% POLYESSTER"/>
    <s v="6103.43.1520"/>
    <x v="1"/>
    <m/>
    <m/>
    <m/>
    <m/>
    <m/>
  </r>
  <r>
    <x v="0"/>
    <s v="Moose Knuckles"/>
    <m/>
    <s v="M32MR687PM-0000-1075"/>
    <x v="0"/>
    <x v="0"/>
    <s v="BOTTOM"/>
    <s v="TROUSERS"/>
    <s v="M32MR687PM"/>
    <s v="PM COLLAB SSHERPA JOGGER"/>
    <s v="0000"/>
    <m/>
    <s v="1075"/>
    <m/>
    <s v="REALTREE BLACK"/>
    <s v="2022"/>
    <s v="Fall/Winter"/>
    <m/>
    <m/>
    <m/>
    <s v="STD"/>
    <m/>
    <m/>
    <m/>
    <m/>
    <n v="2"/>
    <n v="4"/>
    <m/>
    <m/>
    <m/>
    <m/>
    <m/>
    <m/>
    <m/>
    <m/>
    <m/>
    <m/>
    <m/>
    <m/>
    <m/>
    <m/>
    <m/>
    <m/>
    <m/>
    <m/>
    <m/>
    <m/>
    <m/>
    <m/>
    <m/>
    <m/>
    <m/>
    <m/>
    <m/>
    <n v="6"/>
    <n v="123"/>
    <n v="738"/>
    <n v="325"/>
    <n v="1950"/>
    <n v="0.3"/>
    <n v="86.1"/>
    <n v="516.59999999999991"/>
    <m/>
    <s v="100% POLYESSTER"/>
    <s v="6103.43.1520"/>
    <x v="0"/>
    <m/>
    <m/>
    <m/>
    <m/>
    <m/>
  </r>
  <r>
    <x v="0"/>
    <s v="Moose Knuckles"/>
    <m/>
    <s v="M32MR687PM-0000-1075"/>
    <x v="0"/>
    <x v="0"/>
    <s v="BOTTOM"/>
    <s v="TROUSERS"/>
    <s v="M32MR687PM"/>
    <s v="PM COLLAB SSHERPA JOGGER"/>
    <s v="0000"/>
    <m/>
    <s v="1075"/>
    <m/>
    <s v="REALTREE BLACK"/>
    <s v="2022"/>
    <s v="Fall/Winter"/>
    <m/>
    <m/>
    <m/>
    <s v="STD"/>
    <m/>
    <m/>
    <m/>
    <m/>
    <n v="0"/>
    <n v="0"/>
    <m/>
    <m/>
    <m/>
    <m/>
    <m/>
    <m/>
    <m/>
    <m/>
    <m/>
    <m/>
    <m/>
    <m/>
    <m/>
    <m/>
    <m/>
    <m/>
    <m/>
    <m/>
    <m/>
    <m/>
    <m/>
    <m/>
    <m/>
    <m/>
    <m/>
    <m/>
    <m/>
    <n v="0"/>
    <n v="123"/>
    <n v="0"/>
    <n v="325"/>
    <n v="0"/>
    <n v="0.3"/>
    <n v="86.1"/>
    <n v="0"/>
    <m/>
    <s v="100% POLYESSTER"/>
    <s v="6103.43.1520"/>
    <x v="1"/>
    <m/>
    <m/>
    <m/>
    <m/>
    <m/>
  </r>
  <r>
    <x v="0"/>
    <s v="Moose Knuckles"/>
    <m/>
    <s v="M32MR753-0000-766"/>
    <x v="0"/>
    <x v="0"/>
    <s v="BOTTOM"/>
    <s v="TROUSERS"/>
    <s v="M32MR753"/>
    <s v="LANGONE JOGGER"/>
    <s v="0000"/>
    <m/>
    <s v="766"/>
    <m/>
    <s v="WASSABI"/>
    <s v="2022"/>
    <s v="Fall/Winter"/>
    <m/>
    <m/>
    <m/>
    <s v="STD"/>
    <m/>
    <m/>
    <m/>
    <m/>
    <n v="6"/>
    <m/>
    <m/>
    <m/>
    <m/>
    <m/>
    <m/>
    <m/>
    <m/>
    <m/>
    <m/>
    <m/>
    <m/>
    <m/>
    <m/>
    <m/>
    <m/>
    <m/>
    <m/>
    <m/>
    <m/>
    <m/>
    <m/>
    <m/>
    <m/>
    <m/>
    <m/>
    <m/>
    <m/>
    <n v="6"/>
    <n v="85"/>
    <n v="510"/>
    <n v="225"/>
    <n v="1350"/>
    <n v="0.3"/>
    <n v="59.499999999999993"/>
    <n v="356.99999999999994"/>
    <m/>
    <s v="SSHELL-100% COTTON, COMBO-76% NYLON 24% PU, LINING-100% COTTON"/>
    <s v="6103.42.1020"/>
    <x v="0"/>
    <m/>
    <m/>
    <m/>
    <m/>
    <m/>
  </r>
  <r>
    <x v="0"/>
    <s v="Moose Knuckles"/>
    <m/>
    <s v="M32MR753-0000-766"/>
    <x v="0"/>
    <x v="0"/>
    <s v="BOTTOM"/>
    <s v="TROUSERS"/>
    <s v="M32MR753"/>
    <s v="LANGONE JOGGER"/>
    <s v="0000"/>
    <m/>
    <s v="766"/>
    <m/>
    <s v="WASSABI"/>
    <s v="2022"/>
    <s v="Fall/Winter"/>
    <m/>
    <m/>
    <m/>
    <s v="STD"/>
    <m/>
    <m/>
    <m/>
    <m/>
    <n v="0"/>
    <m/>
    <m/>
    <m/>
    <m/>
    <m/>
    <m/>
    <m/>
    <m/>
    <m/>
    <m/>
    <m/>
    <m/>
    <m/>
    <m/>
    <m/>
    <m/>
    <m/>
    <m/>
    <m/>
    <m/>
    <m/>
    <m/>
    <m/>
    <m/>
    <m/>
    <m/>
    <m/>
    <m/>
    <n v="0"/>
    <n v="85"/>
    <n v="0"/>
    <n v="225"/>
    <n v="0"/>
    <n v="0.3"/>
    <n v="59.499999999999993"/>
    <n v="0"/>
    <m/>
    <s v="SSHELL-100% COTTON, COMBO-76% NYLON 24% PU, LINING-100% COTTON"/>
    <s v="6103.42.1020"/>
    <x v="1"/>
    <m/>
    <m/>
    <m/>
    <m/>
    <m/>
  </r>
  <r>
    <x v="0"/>
    <s v="Moose Knuckles"/>
    <m/>
    <s v="M32MR762-0000-292"/>
    <x v="0"/>
    <x v="0"/>
    <s v="BOTTOM"/>
    <s v="TROUSERS"/>
    <s v="M32MR762"/>
    <s v="QUENTIN JOGGER"/>
    <s v="0000"/>
    <m/>
    <s v="292"/>
    <m/>
    <s v="BLACK"/>
    <s v="2022"/>
    <s v="Fall/Winter"/>
    <m/>
    <m/>
    <m/>
    <s v="STD"/>
    <m/>
    <m/>
    <m/>
    <m/>
    <m/>
    <n v="3"/>
    <m/>
    <m/>
    <m/>
    <m/>
    <m/>
    <m/>
    <m/>
    <m/>
    <m/>
    <m/>
    <m/>
    <m/>
    <m/>
    <m/>
    <m/>
    <m/>
    <m/>
    <m/>
    <m/>
    <m/>
    <m/>
    <m/>
    <m/>
    <m/>
    <m/>
    <m/>
    <m/>
    <n v="3"/>
    <n v="74"/>
    <n v="222"/>
    <n v="195"/>
    <n v="585"/>
    <n v="0.3"/>
    <n v="51.8"/>
    <n v="155.39999999999998"/>
    <m/>
    <s v="SSHELL-100% COTTON"/>
    <m/>
    <x v="0"/>
    <m/>
    <m/>
    <m/>
    <m/>
    <m/>
  </r>
  <r>
    <x v="0"/>
    <s v="Moose Knuckles"/>
    <m/>
    <s v="M32MR762-0000-292"/>
    <x v="0"/>
    <x v="0"/>
    <s v="BOTTOM"/>
    <s v="TROUSERS"/>
    <s v="M32MR762"/>
    <s v="QUENTIN JOGGER"/>
    <s v="0000"/>
    <m/>
    <s v="292"/>
    <m/>
    <s v="BLACK"/>
    <s v="2022"/>
    <s v="Fall/Winter"/>
    <m/>
    <m/>
    <m/>
    <s v="STD"/>
    <m/>
    <m/>
    <m/>
    <m/>
    <m/>
    <n v="0"/>
    <m/>
    <m/>
    <m/>
    <m/>
    <m/>
    <m/>
    <m/>
    <m/>
    <m/>
    <m/>
    <m/>
    <m/>
    <m/>
    <m/>
    <m/>
    <m/>
    <m/>
    <m/>
    <m/>
    <m/>
    <m/>
    <m/>
    <m/>
    <m/>
    <m/>
    <m/>
    <m/>
    <n v="0"/>
    <n v="74"/>
    <n v="0"/>
    <n v="195"/>
    <n v="0"/>
    <n v="0.3"/>
    <n v="51.8"/>
    <n v="0"/>
    <m/>
    <s v="SSHELL-100% COTTON"/>
    <m/>
    <x v="1"/>
    <m/>
    <m/>
    <m/>
    <m/>
    <m/>
  </r>
  <r>
    <x v="0"/>
    <s v="Moose Knuckles"/>
    <m/>
    <s v="M32UR768-0000-951"/>
    <x v="2"/>
    <x v="0"/>
    <s v="BOTTOM"/>
    <s v="TROUSERS"/>
    <s v="M32UR768"/>
    <s v="BROOKLYN JOGGER"/>
    <s v="0000"/>
    <m/>
    <s v="951"/>
    <m/>
    <s v="ROSSE SSMOKE"/>
    <s v="2022"/>
    <s v="Fall/Winter"/>
    <m/>
    <m/>
    <m/>
    <s v="STD"/>
    <m/>
    <m/>
    <m/>
    <m/>
    <m/>
    <n v="2"/>
    <n v="1"/>
    <m/>
    <m/>
    <m/>
    <m/>
    <m/>
    <m/>
    <m/>
    <m/>
    <m/>
    <m/>
    <m/>
    <m/>
    <m/>
    <m/>
    <m/>
    <m/>
    <m/>
    <m/>
    <m/>
    <m/>
    <m/>
    <m/>
    <m/>
    <m/>
    <m/>
    <m/>
    <n v="3"/>
    <n v="85"/>
    <n v="255"/>
    <n v="225"/>
    <n v="675"/>
    <n v="0.3"/>
    <n v="59.499999999999993"/>
    <n v="178.49999999999997"/>
    <s v="China"/>
    <s v="SSHELL-100% ORGANIC COTTON, LINING-100% COTTON"/>
    <s v="6103.42.1020"/>
    <x v="0"/>
    <m/>
    <m/>
    <m/>
    <m/>
    <m/>
  </r>
  <r>
    <x v="0"/>
    <s v="Moose Knuckles"/>
    <m/>
    <s v="M32UR768-0000-951"/>
    <x v="2"/>
    <x v="0"/>
    <s v="BOTTOM"/>
    <s v="TROUSERS"/>
    <s v="M32UR768"/>
    <s v="BROOKLYN JOGGER"/>
    <s v="0000"/>
    <m/>
    <s v="951"/>
    <m/>
    <s v="ROSSE SSMOKE"/>
    <s v="2022"/>
    <s v="Fall/Winter"/>
    <m/>
    <m/>
    <m/>
    <s v="STD"/>
    <m/>
    <m/>
    <m/>
    <m/>
    <m/>
    <n v="0"/>
    <n v="0"/>
    <m/>
    <m/>
    <m/>
    <m/>
    <m/>
    <m/>
    <m/>
    <m/>
    <m/>
    <m/>
    <m/>
    <m/>
    <m/>
    <m/>
    <m/>
    <m/>
    <m/>
    <m/>
    <m/>
    <m/>
    <m/>
    <m/>
    <m/>
    <m/>
    <m/>
    <m/>
    <n v="0"/>
    <n v="85"/>
    <n v="0"/>
    <n v="225"/>
    <n v="0"/>
    <n v="0.3"/>
    <n v="59.499999999999993"/>
    <n v="0"/>
    <s v="China"/>
    <s v="SSHELL-100% ORGANIC COTTON, LINING-100% COTTON"/>
    <s v="6103.42.1020"/>
    <x v="1"/>
    <m/>
    <m/>
    <m/>
    <m/>
    <m/>
  </r>
  <r>
    <x v="0"/>
    <s v="Moose Knuckles"/>
    <m/>
    <s v="M32UR768-0000-956"/>
    <x v="2"/>
    <x v="0"/>
    <s v="BOTTOM"/>
    <s v="TROUSERS"/>
    <s v="M32UR768"/>
    <s v="BROOKLYN JOGGER"/>
    <s v="0000"/>
    <m/>
    <s v="956"/>
    <m/>
    <s v="GRISSSSAILLE"/>
    <s v="2022"/>
    <s v="Fall/Winter"/>
    <m/>
    <m/>
    <m/>
    <s v="STD"/>
    <m/>
    <m/>
    <m/>
    <m/>
    <m/>
    <m/>
    <n v="9"/>
    <m/>
    <m/>
    <m/>
    <m/>
    <m/>
    <m/>
    <m/>
    <m/>
    <m/>
    <m/>
    <m/>
    <m/>
    <m/>
    <m/>
    <m/>
    <m/>
    <m/>
    <m/>
    <m/>
    <m/>
    <m/>
    <m/>
    <m/>
    <m/>
    <m/>
    <m/>
    <n v="9"/>
    <n v="85"/>
    <n v="765"/>
    <n v="225"/>
    <n v="2025"/>
    <n v="0.3"/>
    <n v="59.499999999999993"/>
    <n v="535.49999999999989"/>
    <m/>
    <s v="SSHELL-100% ORGANIC COTTON, LINING-100% COTTON"/>
    <s v="6103.42.1020"/>
    <x v="0"/>
    <m/>
    <m/>
    <m/>
    <m/>
    <m/>
  </r>
  <r>
    <x v="0"/>
    <s v="Moose Knuckles"/>
    <m/>
    <s v="M32UR768-0000-956"/>
    <x v="2"/>
    <x v="0"/>
    <s v="BOTTOM"/>
    <s v="TROUSERS"/>
    <s v="M32UR768"/>
    <s v="BROOKLYN JOGGER"/>
    <s v="0000"/>
    <m/>
    <s v="956"/>
    <m/>
    <s v="GRISSSSAILLE"/>
    <s v="2022"/>
    <s v="Fall/Winter"/>
    <m/>
    <m/>
    <m/>
    <s v="STD"/>
    <m/>
    <m/>
    <m/>
    <m/>
    <m/>
    <m/>
    <n v="0"/>
    <m/>
    <m/>
    <m/>
    <m/>
    <m/>
    <m/>
    <m/>
    <m/>
    <m/>
    <m/>
    <m/>
    <m/>
    <m/>
    <m/>
    <m/>
    <m/>
    <m/>
    <m/>
    <m/>
    <m/>
    <m/>
    <m/>
    <m/>
    <m/>
    <m/>
    <m/>
    <n v="0"/>
    <n v="85"/>
    <n v="0"/>
    <n v="225"/>
    <n v="0"/>
    <n v="0.3"/>
    <n v="59.499999999999993"/>
    <n v="0"/>
    <m/>
    <s v="SSHELL-100% ORGANIC COTTON, LINING-100% COTTON"/>
    <s v="6103.42.1020"/>
    <x v="1"/>
    <m/>
    <m/>
    <m/>
    <m/>
    <m/>
  </r>
  <r>
    <x v="0"/>
    <s v="Moose Knuckles"/>
    <m/>
    <s v="M33MR799-0000-292"/>
    <x v="0"/>
    <x v="0"/>
    <s v="BOTTOM"/>
    <s v="TROUSERS"/>
    <s v="M33MR799"/>
    <s v="SSKI MOUNTAIN SSNOWBIB"/>
    <s v="0000"/>
    <m/>
    <s v="292"/>
    <m/>
    <s v="BLACK"/>
    <s v="2023"/>
    <s v="Fall/Winter"/>
    <m/>
    <m/>
    <m/>
    <s v="STD"/>
    <m/>
    <m/>
    <m/>
    <m/>
    <m/>
    <m/>
    <n v="1"/>
    <n v="1"/>
    <m/>
    <m/>
    <m/>
    <m/>
    <m/>
    <m/>
    <m/>
    <m/>
    <m/>
    <m/>
    <m/>
    <m/>
    <m/>
    <m/>
    <m/>
    <m/>
    <m/>
    <m/>
    <m/>
    <m/>
    <m/>
    <m/>
    <m/>
    <m/>
    <m/>
    <n v="2"/>
    <n v="198"/>
    <n v="396"/>
    <n v="525"/>
    <n v="1050"/>
    <n v="0.3"/>
    <n v="138.6"/>
    <n v="277.2"/>
    <m/>
    <s v="SSHELL: 100% NYLON, LINING: 100% RECYCLED POLYESSTER, LINING2: 100% POLYESSTER, FWILL: NA"/>
    <s v="6203.43.5500"/>
    <x v="0"/>
    <m/>
    <m/>
    <m/>
    <m/>
    <m/>
  </r>
  <r>
    <x v="0"/>
    <s v="Moose Knuckles"/>
    <m/>
    <s v="M33MR799-0000-292"/>
    <x v="0"/>
    <x v="0"/>
    <s v="BOTTOM"/>
    <s v="TROUSERS"/>
    <s v="M33MR799"/>
    <s v="SSKI MOUNTAIN SSNOWBIB"/>
    <s v="0000"/>
    <m/>
    <s v="292"/>
    <m/>
    <s v="BLACK"/>
    <s v="2023"/>
    <s v="Fall/Winter"/>
    <m/>
    <m/>
    <m/>
    <s v="STD"/>
    <m/>
    <m/>
    <m/>
    <m/>
    <m/>
    <m/>
    <n v="0"/>
    <n v="0"/>
    <m/>
    <m/>
    <m/>
    <m/>
    <m/>
    <m/>
    <m/>
    <m/>
    <m/>
    <m/>
    <m/>
    <m/>
    <m/>
    <m/>
    <m/>
    <m/>
    <m/>
    <m/>
    <m/>
    <m/>
    <m/>
    <m/>
    <m/>
    <m/>
    <m/>
    <n v="0"/>
    <n v="198"/>
    <n v="0"/>
    <n v="525"/>
    <n v="0"/>
    <n v="0.3"/>
    <n v="138.6"/>
    <n v="0"/>
    <m/>
    <s v="SSHELL: 100% NYLON, LINING: 100% RECYCLED POLYESSTER, LINING2: 100% POLYESSTER, FWILL: NA"/>
    <s v="6203.43.5500"/>
    <x v="1"/>
    <m/>
    <m/>
    <m/>
    <m/>
    <m/>
  </r>
  <r>
    <x v="0"/>
    <s v="Moose Knuckles"/>
    <m/>
    <s v="M31MT722SSP-0000-292"/>
    <x v="0"/>
    <x v="0"/>
    <s v="TOP"/>
    <s v="T SHIRT"/>
    <s v="M31MT722SSP"/>
    <s v="MENSS LONG SSLEEVE TEE"/>
    <s v="0000"/>
    <m/>
    <s v="292"/>
    <m/>
    <s v="BLACK"/>
    <s v="2021"/>
    <s v="Fall/Winter"/>
    <m/>
    <m/>
    <m/>
    <s v="STD"/>
    <m/>
    <m/>
    <m/>
    <n v="3"/>
    <m/>
    <n v="5"/>
    <m/>
    <m/>
    <m/>
    <m/>
    <m/>
    <m/>
    <m/>
    <m/>
    <m/>
    <m/>
    <m/>
    <m/>
    <m/>
    <m/>
    <m/>
    <m/>
    <m/>
    <m/>
    <m/>
    <m/>
    <m/>
    <m/>
    <m/>
    <m/>
    <m/>
    <m/>
    <m/>
    <n v="8"/>
    <n v="49.5"/>
    <n v="396"/>
    <n v="131"/>
    <n v="1048"/>
    <n v="0.3"/>
    <n v="34.65"/>
    <n v="277.2"/>
    <m/>
    <s v="100% COTTON"/>
    <s v="6109.10.0012"/>
    <x v="0"/>
    <m/>
    <m/>
    <m/>
    <m/>
    <m/>
  </r>
  <r>
    <x v="0"/>
    <s v="Moose Knuckles"/>
    <m/>
    <s v="M31MT722SSP-0000-292"/>
    <x v="0"/>
    <x v="0"/>
    <s v="TOP"/>
    <s v="T SHIRT"/>
    <s v="M31MT722SSP"/>
    <s v="MENSS LONG SSLEEVE TEE"/>
    <s v="0000"/>
    <m/>
    <s v="292"/>
    <m/>
    <s v="BLACK"/>
    <s v="2021"/>
    <s v="Fall/Winter"/>
    <m/>
    <m/>
    <m/>
    <s v="STD"/>
    <m/>
    <m/>
    <m/>
    <n v="0"/>
    <m/>
    <n v="0"/>
    <m/>
    <m/>
    <m/>
    <m/>
    <m/>
    <m/>
    <m/>
    <m/>
    <m/>
    <m/>
    <m/>
    <m/>
    <m/>
    <m/>
    <m/>
    <m/>
    <m/>
    <m/>
    <m/>
    <m/>
    <m/>
    <m/>
    <m/>
    <m/>
    <m/>
    <m/>
    <m/>
    <n v="0"/>
    <n v="49.5"/>
    <n v="0"/>
    <n v="131"/>
    <n v="0"/>
    <n v="0.3"/>
    <n v="34.65"/>
    <n v="0"/>
    <m/>
    <s v="100% COTTON"/>
    <s v="6109.10.0012"/>
    <x v="1"/>
    <m/>
    <m/>
    <m/>
    <m/>
    <m/>
  </r>
  <r>
    <x v="0"/>
    <s v="Moose Knuckles"/>
    <m/>
    <s v="M32MT701-0000-292"/>
    <x v="0"/>
    <x v="0"/>
    <s v="TOP"/>
    <s v="T SHIRT"/>
    <s v="M32MT701"/>
    <s v="ROCKAWAY TEE"/>
    <s v="0000"/>
    <m/>
    <s v="292"/>
    <m/>
    <s v="BLACK"/>
    <s v="2022"/>
    <s v="Fall/Winter"/>
    <m/>
    <m/>
    <m/>
    <s v="STD"/>
    <m/>
    <m/>
    <m/>
    <n v="1"/>
    <m/>
    <m/>
    <m/>
    <m/>
    <m/>
    <m/>
    <m/>
    <m/>
    <m/>
    <m/>
    <m/>
    <m/>
    <m/>
    <m/>
    <m/>
    <m/>
    <m/>
    <m/>
    <m/>
    <m/>
    <m/>
    <m/>
    <m/>
    <m/>
    <m/>
    <m/>
    <m/>
    <m/>
    <m/>
    <n v="1"/>
    <n v="36"/>
    <n v="36"/>
    <n v="95"/>
    <n v="95"/>
    <n v="0.3"/>
    <n v="25.2"/>
    <n v="25.2"/>
    <m/>
    <s v="SSHELL-100% ORGANIC COTTON"/>
    <m/>
    <x v="0"/>
    <m/>
    <m/>
    <m/>
    <m/>
    <m/>
  </r>
  <r>
    <x v="0"/>
    <s v="Moose Knuckles"/>
    <m/>
    <s v="M32MT701-0000-292"/>
    <x v="0"/>
    <x v="0"/>
    <s v="TOP"/>
    <s v="T SHIRT"/>
    <s v="M32MT701"/>
    <s v="ROCKAWAY TEE"/>
    <s v="0000"/>
    <m/>
    <s v="292"/>
    <m/>
    <s v="BLACK"/>
    <s v="2022"/>
    <s v="Fall/Winter"/>
    <m/>
    <m/>
    <m/>
    <s v="STD"/>
    <m/>
    <m/>
    <m/>
    <n v="0"/>
    <m/>
    <m/>
    <m/>
    <m/>
    <m/>
    <m/>
    <m/>
    <m/>
    <m/>
    <m/>
    <m/>
    <m/>
    <m/>
    <m/>
    <m/>
    <m/>
    <m/>
    <m/>
    <m/>
    <m/>
    <m/>
    <m/>
    <m/>
    <m/>
    <m/>
    <m/>
    <m/>
    <m/>
    <m/>
    <n v="0"/>
    <n v="36"/>
    <n v="0"/>
    <n v="95"/>
    <n v="0"/>
    <n v="0.3"/>
    <n v="25.2"/>
    <n v="0"/>
    <m/>
    <s v="SSHELL-100% ORGANIC COTTON"/>
    <m/>
    <x v="1"/>
    <m/>
    <m/>
    <m/>
    <m/>
    <m/>
  </r>
  <r>
    <x v="0"/>
    <s v="Moose Knuckles"/>
    <m/>
    <s v="M32MT711-0000-767"/>
    <x v="0"/>
    <x v="0"/>
    <s v="TOP"/>
    <s v="T SHIRT"/>
    <s v="M32MT711"/>
    <s v="CROSSSS BAY TEE"/>
    <s v="0000"/>
    <m/>
    <s v="767"/>
    <m/>
    <s v="SSAP GREEN"/>
    <s v="2022"/>
    <s v="Fall/Winter"/>
    <m/>
    <m/>
    <m/>
    <s v="STD"/>
    <m/>
    <m/>
    <m/>
    <m/>
    <m/>
    <m/>
    <n v="1"/>
    <m/>
    <m/>
    <m/>
    <m/>
    <m/>
    <m/>
    <m/>
    <m/>
    <m/>
    <m/>
    <m/>
    <m/>
    <m/>
    <m/>
    <m/>
    <m/>
    <m/>
    <m/>
    <m/>
    <m/>
    <m/>
    <m/>
    <m/>
    <m/>
    <m/>
    <m/>
    <n v="1"/>
    <n v="34"/>
    <n v="34"/>
    <n v="90"/>
    <n v="90"/>
    <n v="0.3"/>
    <n v="23.799999999999997"/>
    <n v="23.799999999999997"/>
    <m/>
    <s v="SSHELL-100% ORGANIC COTTON"/>
    <s v="6109.10.0012"/>
    <x v="0"/>
    <m/>
    <m/>
    <m/>
    <m/>
    <m/>
  </r>
  <r>
    <x v="0"/>
    <s v="Moose Knuckles"/>
    <m/>
    <s v="M32MT711-0000-767"/>
    <x v="0"/>
    <x v="0"/>
    <s v="TOP"/>
    <s v="T SHIRT"/>
    <s v="M32MT711"/>
    <s v="CROSSSS BAY TEE"/>
    <s v="0000"/>
    <m/>
    <s v="767"/>
    <m/>
    <s v="SSAP GREEN"/>
    <s v="2022"/>
    <s v="Fall/Winter"/>
    <m/>
    <m/>
    <m/>
    <s v="STD"/>
    <m/>
    <m/>
    <m/>
    <m/>
    <m/>
    <m/>
    <n v="0"/>
    <m/>
    <m/>
    <m/>
    <m/>
    <m/>
    <m/>
    <m/>
    <m/>
    <m/>
    <m/>
    <m/>
    <m/>
    <m/>
    <m/>
    <m/>
    <m/>
    <m/>
    <m/>
    <m/>
    <m/>
    <m/>
    <m/>
    <m/>
    <m/>
    <m/>
    <m/>
    <n v="0"/>
    <n v="34"/>
    <n v="0"/>
    <n v="90"/>
    <n v="0"/>
    <n v="0.3"/>
    <n v="23.799999999999997"/>
    <n v="0"/>
    <m/>
    <s v="SSHELL-100% ORGANIC COTTON"/>
    <s v="6109.10.0012"/>
    <x v="1"/>
    <m/>
    <m/>
    <m/>
    <m/>
    <m/>
  </r>
  <r>
    <x v="0"/>
    <s v="Moose Knuckles"/>
    <m/>
    <s v="M33MT751-0000-292"/>
    <x v="0"/>
    <x v="0"/>
    <s v="TOP"/>
    <s v="T SHIRT"/>
    <s v="M33MT751"/>
    <s v="CHAMBLEE TEE"/>
    <s v="0000"/>
    <m/>
    <s v="292"/>
    <m/>
    <s v="BLACK"/>
    <s v="2024"/>
    <s v="Spring/Summer"/>
    <m/>
    <m/>
    <m/>
    <s v="STD"/>
    <m/>
    <m/>
    <m/>
    <m/>
    <m/>
    <n v="1"/>
    <m/>
    <m/>
    <m/>
    <m/>
    <m/>
    <m/>
    <m/>
    <m/>
    <m/>
    <m/>
    <m/>
    <m/>
    <m/>
    <m/>
    <m/>
    <m/>
    <m/>
    <m/>
    <m/>
    <m/>
    <m/>
    <m/>
    <m/>
    <m/>
    <m/>
    <m/>
    <m/>
    <n v="1"/>
    <n v="36"/>
    <n v="36"/>
    <n v="95"/>
    <n v="95"/>
    <n v="0.3"/>
    <n v="25.2"/>
    <n v="25.2"/>
    <s v="Viet Nam"/>
    <s v="SSHELL:100% COTTON"/>
    <m/>
    <x v="0"/>
    <m/>
    <m/>
    <m/>
    <m/>
    <m/>
  </r>
  <r>
    <x v="0"/>
    <s v="Moose Knuckles"/>
    <m/>
    <s v="M33MT751-0000-292"/>
    <x v="0"/>
    <x v="0"/>
    <s v="TOP"/>
    <s v="T SHIRT"/>
    <s v="M33MT751"/>
    <s v="CHAMBLEE TEE"/>
    <s v="0000"/>
    <m/>
    <s v="292"/>
    <m/>
    <s v="BLACK"/>
    <s v="2024"/>
    <s v="Spring/Summer"/>
    <m/>
    <m/>
    <m/>
    <s v="STD"/>
    <m/>
    <m/>
    <m/>
    <m/>
    <m/>
    <n v="0"/>
    <m/>
    <m/>
    <m/>
    <m/>
    <m/>
    <m/>
    <m/>
    <m/>
    <m/>
    <m/>
    <m/>
    <m/>
    <m/>
    <m/>
    <m/>
    <m/>
    <m/>
    <m/>
    <m/>
    <m/>
    <m/>
    <m/>
    <m/>
    <m/>
    <m/>
    <m/>
    <m/>
    <n v="0"/>
    <n v="36"/>
    <n v="0"/>
    <n v="95"/>
    <n v="0"/>
    <n v="0.3"/>
    <n v="25.2"/>
    <n v="0"/>
    <s v="Viet Nam"/>
    <s v="SSHELL:100% COTTON"/>
    <m/>
    <x v="1"/>
    <m/>
    <m/>
    <m/>
    <m/>
    <m/>
  </r>
  <r>
    <x v="0"/>
    <s v="Moose Knuckles"/>
    <m/>
    <s v="M32MA561-0000-292"/>
    <x v="1"/>
    <x v="1"/>
    <s v="SCARVES"/>
    <s v="SCARVES"/>
    <s v="M32MA561"/>
    <s v="FWERRISS SSCARFW"/>
    <s v="0000"/>
    <m/>
    <s v="292"/>
    <m/>
    <s v="BLACK"/>
    <s v="2023"/>
    <s v="Fall/Winter"/>
    <m/>
    <m/>
    <m/>
    <s v="OS"/>
    <n v="33"/>
    <m/>
    <m/>
    <m/>
    <m/>
    <m/>
    <m/>
    <m/>
    <m/>
    <m/>
    <m/>
    <m/>
    <m/>
    <m/>
    <m/>
    <m/>
    <m/>
    <m/>
    <m/>
    <m/>
    <m/>
    <m/>
    <m/>
    <m/>
    <m/>
    <m/>
    <m/>
    <m/>
    <m/>
    <m/>
    <m/>
    <m/>
    <m/>
    <n v="33"/>
    <n v="57"/>
    <n v="1881"/>
    <n v="150"/>
    <n v="4950"/>
    <n v="0.3"/>
    <n v="39.9"/>
    <n v="1316.7"/>
    <s v="China"/>
    <s v="SSHELL-100% MERINO WOOL"/>
    <s v="6117.10.1000"/>
    <x v="0"/>
    <m/>
    <m/>
    <m/>
    <m/>
    <m/>
  </r>
  <r>
    <x v="0"/>
    <s v="Moose Knuckles"/>
    <m/>
    <s v="M32MA561-0000-292"/>
    <x v="1"/>
    <x v="1"/>
    <s v="SCARVES"/>
    <s v="SCARVES"/>
    <s v="M32MA561"/>
    <s v="FWERRISS SSCARFW"/>
    <s v="0000"/>
    <m/>
    <s v="292"/>
    <m/>
    <s v="BLACK"/>
    <s v="2023"/>
    <s v="Fall/Winter"/>
    <m/>
    <m/>
    <m/>
    <s v="OS"/>
    <n v="0"/>
    <m/>
    <m/>
    <m/>
    <m/>
    <m/>
    <m/>
    <m/>
    <m/>
    <m/>
    <m/>
    <m/>
    <m/>
    <m/>
    <m/>
    <m/>
    <m/>
    <m/>
    <m/>
    <m/>
    <m/>
    <m/>
    <m/>
    <m/>
    <m/>
    <m/>
    <m/>
    <m/>
    <m/>
    <m/>
    <m/>
    <m/>
    <m/>
    <n v="0"/>
    <n v="57"/>
    <n v="0"/>
    <n v="150"/>
    <n v="0"/>
    <n v="0.3"/>
    <n v="39.9"/>
    <n v="0"/>
    <s v="China"/>
    <s v="SSHELL-100% MERINO WOOL"/>
    <s v="6117.10.1000"/>
    <x v="1"/>
    <m/>
    <m/>
    <m/>
    <m/>
    <m/>
  </r>
  <r>
    <x v="0"/>
    <s v="Moose Knuckles"/>
    <m/>
    <s v="M13MA506-0000-1161"/>
    <x v="0"/>
    <x v="1"/>
    <s v="SOFT ACCESSORIES"/>
    <s v="SOFT ACCESSORIES"/>
    <s v="M13MA506"/>
    <s v="LOGO ICON SSOCKSS"/>
    <s v="0000"/>
    <m/>
    <s v="1161"/>
    <m/>
    <s v="WHITE/FWASSHION PINK"/>
    <s v="2023"/>
    <s v="Spring/Summer"/>
    <m/>
    <m/>
    <m/>
    <s v="MID STD"/>
    <m/>
    <m/>
    <m/>
    <n v="1"/>
    <m/>
    <m/>
    <m/>
    <m/>
    <m/>
    <m/>
    <m/>
    <m/>
    <m/>
    <m/>
    <m/>
    <m/>
    <m/>
    <m/>
    <m/>
    <m/>
    <m/>
    <m/>
    <m/>
    <m/>
    <m/>
    <m/>
    <m/>
    <m/>
    <m/>
    <m/>
    <m/>
    <m/>
    <m/>
    <n v="1"/>
    <n v="19"/>
    <n v="19"/>
    <n v="20"/>
    <n v="20"/>
    <n v="0.3"/>
    <n v="13.299999999999999"/>
    <n v="13.299999999999999"/>
    <m/>
    <s v="SSHELL:75% COTTON 22% POLYESSTER 3% SSPANDEX"/>
    <s v="6115.95.9000"/>
    <x v="0"/>
    <m/>
    <m/>
    <m/>
    <m/>
    <m/>
  </r>
  <r>
    <x v="0"/>
    <s v="Moose Knuckles"/>
    <m/>
    <s v="M13MA506-0000-1161"/>
    <x v="0"/>
    <x v="1"/>
    <s v="SOFT ACCESSORIES"/>
    <s v="SOFT ACCESSORIES"/>
    <s v="M13MA506"/>
    <s v="LOGO ICON SSOCKSS"/>
    <s v="0000"/>
    <m/>
    <s v="1161"/>
    <m/>
    <s v="WHITE/FWASSHION PINK"/>
    <s v="2023"/>
    <s v="Spring/Summer"/>
    <m/>
    <m/>
    <m/>
    <s v="MID STD"/>
    <m/>
    <m/>
    <m/>
    <n v="0"/>
    <m/>
    <m/>
    <m/>
    <m/>
    <m/>
    <m/>
    <m/>
    <m/>
    <m/>
    <m/>
    <m/>
    <m/>
    <m/>
    <m/>
    <m/>
    <m/>
    <m/>
    <m/>
    <m/>
    <m/>
    <m/>
    <m/>
    <m/>
    <m/>
    <m/>
    <m/>
    <m/>
    <m/>
    <m/>
    <n v="0"/>
    <n v="19"/>
    <n v="0"/>
    <n v="20"/>
    <n v="0"/>
    <n v="0.3"/>
    <n v="13.299999999999999"/>
    <n v="0"/>
    <m/>
    <s v="SSHELL:75% COTTON 22% POLYESSTER 3% SSPANDEX"/>
    <s v="6115.95.9000"/>
    <x v="1"/>
    <m/>
    <m/>
    <m/>
    <m/>
    <m/>
  </r>
  <r>
    <x v="0"/>
    <s v="Moose Knuckles"/>
    <m/>
    <s v="M13MA510-0000-1103"/>
    <x v="1"/>
    <x v="1"/>
    <s v="HAT"/>
    <s v="HAT"/>
    <s v="M13MA510"/>
    <s v="PARLIAMENT BUCKET HAT"/>
    <s v="0000"/>
    <m/>
    <s v="1103"/>
    <m/>
    <s v="PLASSTER"/>
    <s v="2023"/>
    <s v="Spring/Summer"/>
    <m/>
    <m/>
    <m/>
    <s v="OS"/>
    <n v="5"/>
    <m/>
    <m/>
    <m/>
    <m/>
    <m/>
    <m/>
    <m/>
    <m/>
    <m/>
    <m/>
    <m/>
    <m/>
    <m/>
    <m/>
    <m/>
    <m/>
    <m/>
    <m/>
    <m/>
    <m/>
    <m/>
    <m/>
    <m/>
    <m/>
    <m/>
    <m/>
    <m/>
    <m/>
    <m/>
    <m/>
    <m/>
    <m/>
    <n v="5"/>
    <n v="43"/>
    <n v="215"/>
    <n v="115"/>
    <n v="575"/>
    <n v="0.3"/>
    <n v="30.099999999999998"/>
    <n v="150.5"/>
    <m/>
    <s v="SSHELL:76% NYLON/ 24% POLYURETHANE"/>
    <m/>
    <x v="0"/>
    <m/>
    <m/>
    <m/>
    <m/>
    <m/>
  </r>
  <r>
    <x v="0"/>
    <s v="Moose Knuckles"/>
    <m/>
    <s v="M13MA510-0000-1103"/>
    <x v="1"/>
    <x v="1"/>
    <s v="HAT"/>
    <s v="HAT"/>
    <s v="M13MA510"/>
    <s v="PARLIAMENT BUCKET HAT"/>
    <s v="0000"/>
    <m/>
    <s v="1103"/>
    <m/>
    <s v="PLASSTER"/>
    <s v="2023"/>
    <s v="Spring/Summer"/>
    <m/>
    <m/>
    <m/>
    <s v="OS"/>
    <n v="0"/>
    <m/>
    <m/>
    <m/>
    <m/>
    <m/>
    <m/>
    <m/>
    <m/>
    <m/>
    <m/>
    <m/>
    <m/>
    <m/>
    <m/>
    <m/>
    <m/>
    <m/>
    <m/>
    <m/>
    <m/>
    <m/>
    <m/>
    <m/>
    <m/>
    <m/>
    <m/>
    <m/>
    <m/>
    <m/>
    <m/>
    <m/>
    <m/>
    <n v="0"/>
    <n v="43"/>
    <n v="0"/>
    <n v="115"/>
    <n v="0"/>
    <n v="0.3"/>
    <n v="30.099999999999998"/>
    <n v="0"/>
    <m/>
    <s v="SSHELL:76% NYLON/ 24% POLYURETHANE"/>
    <m/>
    <x v="1"/>
    <m/>
    <m/>
    <m/>
    <m/>
    <m/>
  </r>
  <r>
    <x v="0"/>
    <s v="Moose Knuckles"/>
    <m/>
    <s v="M32MA502-0000-963"/>
    <x v="0"/>
    <x v="1"/>
    <s v="HAT"/>
    <s v="HAT"/>
    <s v="M32MA502"/>
    <s v="WOLCOTT TOQUE"/>
    <s v="0000"/>
    <m/>
    <s v="963"/>
    <m/>
    <s v="PARK GREEN"/>
    <s v="2022"/>
    <s v="Fall/Winter"/>
    <m/>
    <m/>
    <m/>
    <s v="OS"/>
    <n v="1"/>
    <m/>
    <m/>
    <m/>
    <m/>
    <m/>
    <m/>
    <m/>
    <m/>
    <m/>
    <m/>
    <m/>
    <m/>
    <m/>
    <m/>
    <m/>
    <m/>
    <m/>
    <m/>
    <m/>
    <m/>
    <m/>
    <m/>
    <m/>
    <m/>
    <m/>
    <m/>
    <m/>
    <m/>
    <m/>
    <m/>
    <m/>
    <m/>
    <n v="1"/>
    <n v="49"/>
    <n v="49"/>
    <n v="130"/>
    <n v="130"/>
    <n v="0.3"/>
    <n v="34.299999999999997"/>
    <n v="34.299999999999997"/>
    <m/>
    <s v="SSHELL-100% MERINO WOOL"/>
    <m/>
    <x v="0"/>
    <m/>
    <m/>
    <m/>
    <m/>
    <m/>
  </r>
  <r>
    <x v="0"/>
    <s v="Moose Knuckles"/>
    <m/>
    <s v="M32MA502-0000-963"/>
    <x v="0"/>
    <x v="1"/>
    <s v="HAT"/>
    <s v="HAT"/>
    <s v="M32MA502"/>
    <s v="WOLCOTT TOQUE"/>
    <s v="0000"/>
    <m/>
    <s v="963"/>
    <m/>
    <s v="PARK GREEN"/>
    <s v="2022"/>
    <s v="Fall/Winter"/>
    <m/>
    <m/>
    <m/>
    <s v="OS"/>
    <n v="0"/>
    <m/>
    <m/>
    <m/>
    <m/>
    <m/>
    <m/>
    <m/>
    <m/>
    <m/>
    <m/>
    <m/>
    <m/>
    <m/>
    <m/>
    <m/>
    <m/>
    <m/>
    <m/>
    <m/>
    <m/>
    <m/>
    <m/>
    <m/>
    <m/>
    <m/>
    <m/>
    <m/>
    <m/>
    <m/>
    <m/>
    <m/>
    <m/>
    <n v="0"/>
    <n v="49"/>
    <n v="0"/>
    <n v="130"/>
    <n v="0"/>
    <n v="0.3"/>
    <n v="34.299999999999997"/>
    <n v="0"/>
    <m/>
    <s v="SSHELL-100% MERINO WOOL"/>
    <m/>
    <x v="1"/>
    <m/>
    <m/>
    <m/>
    <m/>
    <m/>
  </r>
  <r>
    <x v="0"/>
    <s v="Moose Knuckles"/>
    <m/>
    <s v="M14MA538-0000-891"/>
    <x v="0"/>
    <x v="1"/>
    <s v="HAT"/>
    <s v="HAT"/>
    <s v="M14MA538"/>
    <s v="AUGUSSTINE BUCKET HAT"/>
    <s v="0000"/>
    <m/>
    <s v="891"/>
    <m/>
    <s v="MILKY WAY"/>
    <s v="2024"/>
    <s v="Spring/Summer"/>
    <m/>
    <m/>
    <m/>
    <s v="MID STD"/>
    <m/>
    <m/>
    <m/>
    <n v="1"/>
    <m/>
    <m/>
    <m/>
    <m/>
    <m/>
    <m/>
    <m/>
    <m/>
    <m/>
    <m/>
    <m/>
    <m/>
    <m/>
    <m/>
    <m/>
    <m/>
    <m/>
    <m/>
    <m/>
    <m/>
    <m/>
    <m/>
    <m/>
    <m/>
    <m/>
    <m/>
    <m/>
    <m/>
    <m/>
    <n v="1"/>
    <n v="38"/>
    <n v="38"/>
    <n v="100"/>
    <n v="100"/>
    <n v="0.3"/>
    <n v="26.599999999999998"/>
    <n v="26.599999999999998"/>
    <m/>
    <s v="SSHELL: 100% COTTON"/>
    <m/>
    <x v="0"/>
    <m/>
    <m/>
    <m/>
    <m/>
    <m/>
  </r>
  <r>
    <x v="0"/>
    <s v="Moose Knuckles"/>
    <m/>
    <s v="M14MA538-0000-891"/>
    <x v="0"/>
    <x v="1"/>
    <s v="HAT"/>
    <s v="HAT"/>
    <s v="M14MA538"/>
    <s v="AUGUSSTINE BUCKET HAT"/>
    <s v="0000"/>
    <m/>
    <s v="891"/>
    <m/>
    <s v="MILKY WAY"/>
    <s v="2024"/>
    <s v="Spring/Summer"/>
    <m/>
    <m/>
    <m/>
    <s v="MID STD"/>
    <m/>
    <m/>
    <m/>
    <n v="0"/>
    <m/>
    <m/>
    <m/>
    <m/>
    <m/>
    <m/>
    <m/>
    <m/>
    <m/>
    <m/>
    <m/>
    <m/>
    <m/>
    <m/>
    <m/>
    <m/>
    <m/>
    <m/>
    <m/>
    <m/>
    <m/>
    <m/>
    <m/>
    <m/>
    <m/>
    <m/>
    <m/>
    <m/>
    <m/>
    <n v="0"/>
    <n v="38"/>
    <n v="0"/>
    <n v="100"/>
    <n v="0"/>
    <n v="0.3"/>
    <n v="26.599999999999998"/>
    <n v="0"/>
    <m/>
    <s v="SSHELL: 100% COTTON"/>
    <m/>
    <x v="1"/>
    <m/>
    <m/>
    <m/>
    <m/>
    <m/>
  </r>
  <r>
    <x v="0"/>
    <s v="Moose Knuckles"/>
    <m/>
    <s v="M32MA548-0000-128"/>
    <x v="0"/>
    <x v="1"/>
    <s v="HAT"/>
    <s v="HAT"/>
    <s v="M32MA548"/>
    <s v="COBBLE BUCKET HAT"/>
    <s v="0000"/>
    <m/>
    <s v="128"/>
    <m/>
    <s v="PLAZA TAUPE"/>
    <s v="2022"/>
    <s v="Fall/Winter"/>
    <m/>
    <m/>
    <m/>
    <s v="MID STD"/>
    <m/>
    <m/>
    <m/>
    <n v="6"/>
    <m/>
    <m/>
    <m/>
    <m/>
    <m/>
    <m/>
    <m/>
    <m/>
    <m/>
    <m/>
    <m/>
    <m/>
    <m/>
    <m/>
    <m/>
    <m/>
    <m/>
    <m/>
    <m/>
    <m/>
    <m/>
    <m/>
    <m/>
    <m/>
    <m/>
    <m/>
    <m/>
    <m/>
    <m/>
    <n v="6"/>
    <n v="38"/>
    <n v="228"/>
    <n v="100"/>
    <n v="600"/>
    <n v="0.3"/>
    <n v="26.599999999999998"/>
    <n v="159.6"/>
    <m/>
    <s v="100% POLYESSTER"/>
    <s v="6505.00.8090"/>
    <x v="0"/>
    <m/>
    <m/>
    <m/>
    <m/>
    <m/>
  </r>
  <r>
    <x v="0"/>
    <s v="Moose Knuckles"/>
    <m/>
    <s v="M32MA548-0000-128"/>
    <x v="0"/>
    <x v="1"/>
    <s v="HAT"/>
    <s v="HAT"/>
    <s v="M32MA548"/>
    <s v="COBBLE BUCKET HAT"/>
    <s v="0000"/>
    <m/>
    <s v="128"/>
    <m/>
    <s v="PLAZA TAUPE"/>
    <s v="2022"/>
    <s v="Fall/Winter"/>
    <m/>
    <m/>
    <m/>
    <s v="MID STD"/>
    <m/>
    <m/>
    <m/>
    <n v="0"/>
    <m/>
    <m/>
    <m/>
    <m/>
    <m/>
    <m/>
    <m/>
    <m/>
    <m/>
    <m/>
    <m/>
    <m/>
    <m/>
    <m/>
    <m/>
    <m/>
    <m/>
    <m/>
    <m/>
    <m/>
    <m/>
    <m/>
    <m/>
    <m/>
    <m/>
    <m/>
    <m/>
    <m/>
    <m/>
    <n v="0"/>
    <n v="38"/>
    <n v="0"/>
    <n v="100"/>
    <n v="0"/>
    <n v="0.3"/>
    <n v="26.599999999999998"/>
    <n v="0"/>
    <m/>
    <s v="100% POLYESSTER"/>
    <s v="6505.00.8090"/>
    <x v="1"/>
    <m/>
    <m/>
    <m/>
    <m/>
    <m/>
  </r>
  <r>
    <x v="0"/>
    <s v="Moose Knuckles"/>
    <m/>
    <s v="M32MA564-0000-1054"/>
    <x v="0"/>
    <x v="1"/>
    <s v="HAT"/>
    <s v="HAT"/>
    <s v="M32MA564"/>
    <s v="MONOGRAM BUCKET HAT"/>
    <s v="0000"/>
    <m/>
    <s v="1054"/>
    <m/>
    <s v="BLK/WHITE MONOGRAM"/>
    <s v="2022"/>
    <s v="Fall/Winter"/>
    <m/>
    <m/>
    <m/>
    <s v="MID STD"/>
    <m/>
    <m/>
    <m/>
    <n v="10"/>
    <m/>
    <m/>
    <m/>
    <m/>
    <m/>
    <m/>
    <m/>
    <m/>
    <m/>
    <m/>
    <m/>
    <m/>
    <m/>
    <m/>
    <m/>
    <m/>
    <m/>
    <m/>
    <m/>
    <m/>
    <m/>
    <m/>
    <m/>
    <m/>
    <m/>
    <m/>
    <m/>
    <m/>
    <m/>
    <n v="10"/>
    <n v="38"/>
    <n v="380"/>
    <n v="100"/>
    <n v="1000"/>
    <n v="0.3"/>
    <n v="26.599999999999998"/>
    <n v="266"/>
    <m/>
    <s v="100% POLYESSTER"/>
    <s v="6505.00.8090"/>
    <x v="0"/>
    <m/>
    <m/>
    <m/>
    <m/>
    <m/>
  </r>
  <r>
    <x v="0"/>
    <s v="Moose Knuckles"/>
    <m/>
    <s v="M32MA564-0000-1054"/>
    <x v="0"/>
    <x v="1"/>
    <s v="HAT"/>
    <s v="HAT"/>
    <s v="M32MA564"/>
    <s v="MONOGRAM BUCKET HAT"/>
    <s v="0000"/>
    <m/>
    <s v="1054"/>
    <m/>
    <s v="BLK/WHITE MONOGRAM"/>
    <s v="2022"/>
    <s v="Fall/Winter"/>
    <m/>
    <m/>
    <m/>
    <s v="MID STD"/>
    <m/>
    <m/>
    <m/>
    <n v="0"/>
    <m/>
    <m/>
    <m/>
    <m/>
    <m/>
    <m/>
    <m/>
    <m/>
    <m/>
    <m/>
    <m/>
    <m/>
    <m/>
    <m/>
    <m/>
    <m/>
    <m/>
    <m/>
    <m/>
    <m/>
    <m/>
    <m/>
    <m/>
    <m/>
    <m/>
    <m/>
    <m/>
    <m/>
    <m/>
    <n v="0"/>
    <n v="38"/>
    <n v="0"/>
    <n v="100"/>
    <n v="0"/>
    <n v="0.3"/>
    <n v="26.599999999999998"/>
    <n v="0"/>
    <m/>
    <s v="100% POLYESSTER"/>
    <s v="6505.00.8090"/>
    <x v="1"/>
    <m/>
    <m/>
    <m/>
    <m/>
    <m/>
  </r>
  <r>
    <x v="0"/>
    <s v="Moose Knuckles"/>
    <m/>
    <s v="M33MA547-0000-292"/>
    <x v="0"/>
    <x v="1"/>
    <s v="HAT"/>
    <s v="HAT"/>
    <s v="M33MA547"/>
    <s v="QUEBEC TRAPPER HAT"/>
    <s v="0000"/>
    <m/>
    <s v="292"/>
    <m/>
    <s v="BLACK"/>
    <s v="2023"/>
    <s v="Fall/Winter"/>
    <m/>
    <m/>
    <m/>
    <s v="MID STD"/>
    <m/>
    <m/>
    <m/>
    <n v="1"/>
    <m/>
    <m/>
    <m/>
    <m/>
    <m/>
    <m/>
    <m/>
    <m/>
    <m/>
    <m/>
    <m/>
    <m/>
    <m/>
    <m/>
    <m/>
    <m/>
    <m/>
    <m/>
    <m/>
    <m/>
    <m/>
    <m/>
    <m/>
    <m/>
    <m/>
    <m/>
    <m/>
    <m/>
    <m/>
    <n v="1"/>
    <n v="60"/>
    <n v="60"/>
    <n v="160"/>
    <n v="160"/>
    <n v="0.3"/>
    <n v="42"/>
    <n v="42"/>
    <m/>
    <s v="SSHELL:74% COTTON, 26 % NYLON"/>
    <s v=""/>
    <x v="0"/>
    <m/>
    <m/>
    <m/>
    <m/>
    <m/>
  </r>
  <r>
    <x v="0"/>
    <s v="Moose Knuckles"/>
    <m/>
    <s v="M33MA547-0000-292"/>
    <x v="0"/>
    <x v="1"/>
    <s v="HAT"/>
    <s v="HAT"/>
    <s v="M33MA547"/>
    <s v="QUEBEC TRAPPER HAT"/>
    <s v="0000"/>
    <m/>
    <s v="292"/>
    <m/>
    <s v="BLACK"/>
    <s v="2023"/>
    <s v="Fall/Winter"/>
    <m/>
    <m/>
    <m/>
    <s v="MID STD"/>
    <m/>
    <m/>
    <m/>
    <n v="0"/>
    <m/>
    <m/>
    <m/>
    <m/>
    <m/>
    <m/>
    <m/>
    <m/>
    <m/>
    <m/>
    <m/>
    <m/>
    <m/>
    <m/>
    <m/>
    <m/>
    <m/>
    <m/>
    <m/>
    <m/>
    <m/>
    <m/>
    <m/>
    <m/>
    <m/>
    <m/>
    <m/>
    <m/>
    <m/>
    <n v="0"/>
    <n v="60"/>
    <n v="0"/>
    <n v="160"/>
    <n v="0"/>
    <n v="0.3"/>
    <n v="42"/>
    <n v="0"/>
    <m/>
    <s v="SSHELL:74% COTTON, 26 % NYLON"/>
    <s v=""/>
    <x v="1"/>
    <m/>
    <m/>
    <m/>
    <m/>
    <m/>
  </r>
  <r>
    <x v="0"/>
    <s v="Moose Knuckles"/>
    <m/>
    <s v="M32MA501-0000-292"/>
    <x v="0"/>
    <x v="1"/>
    <s v="GLOVES"/>
    <s v="GLOVES"/>
    <s v="M32MA501"/>
    <s v="FWERRISS KNIT GLOVESS"/>
    <s v="0000"/>
    <m/>
    <s v="292"/>
    <m/>
    <s v="BLACK"/>
    <s v="2023"/>
    <s v="Fall/Winter"/>
    <m/>
    <m/>
    <m/>
    <s v="OS"/>
    <n v="12"/>
    <m/>
    <m/>
    <m/>
    <m/>
    <m/>
    <m/>
    <m/>
    <m/>
    <m/>
    <m/>
    <m/>
    <m/>
    <m/>
    <m/>
    <m/>
    <m/>
    <m/>
    <m/>
    <m/>
    <m/>
    <m/>
    <m/>
    <m/>
    <m/>
    <m/>
    <m/>
    <m/>
    <m/>
    <m/>
    <m/>
    <m/>
    <m/>
    <n v="12"/>
    <n v="38"/>
    <n v="456"/>
    <n v="100"/>
    <n v="1200"/>
    <n v="0.3"/>
    <n v="26.599999999999998"/>
    <n v="319.2"/>
    <s v="China"/>
    <s v="SSHELL-100% MERINO WOOL"/>
    <s v="6116.91.0000"/>
    <x v="0"/>
    <m/>
    <m/>
    <m/>
    <m/>
    <m/>
  </r>
  <r>
    <x v="0"/>
    <s v="Moose Knuckles"/>
    <m/>
    <s v="M32MA501-0000-292"/>
    <x v="0"/>
    <x v="1"/>
    <s v="GLOVES"/>
    <s v="GLOVES"/>
    <s v="M32MA501"/>
    <s v="FWERRISS KNIT GLOVESS"/>
    <s v="0000"/>
    <m/>
    <s v="292"/>
    <m/>
    <s v="BLACK"/>
    <s v="2023"/>
    <s v="Fall/Winter"/>
    <m/>
    <m/>
    <m/>
    <s v="OS"/>
    <n v="0"/>
    <m/>
    <m/>
    <m/>
    <m/>
    <m/>
    <m/>
    <m/>
    <m/>
    <m/>
    <m/>
    <m/>
    <m/>
    <m/>
    <m/>
    <m/>
    <m/>
    <m/>
    <m/>
    <m/>
    <m/>
    <m/>
    <m/>
    <m/>
    <m/>
    <m/>
    <m/>
    <m/>
    <m/>
    <m/>
    <m/>
    <m/>
    <m/>
    <n v="0"/>
    <n v="38"/>
    <n v="0"/>
    <n v="100"/>
    <n v="0"/>
    <n v="0.3"/>
    <n v="26.599999999999998"/>
    <n v="0"/>
    <s v="China"/>
    <s v="SSHELL-100% MERINO WOOL"/>
    <s v="6116.91.0000"/>
    <x v="1"/>
    <m/>
    <m/>
    <m/>
    <m/>
    <m/>
  </r>
  <r>
    <x v="0"/>
    <s v="Moose Knuckles"/>
    <m/>
    <s v="M32MA545-0000-446"/>
    <x v="1"/>
    <x v="1"/>
    <s v="GLOVES"/>
    <s v="GLOVES"/>
    <s v="M32MA545"/>
    <s v="SSIDNEY MITTENSS"/>
    <s v="0000"/>
    <m/>
    <s v="446"/>
    <m/>
    <s v="PINK PEACOCK"/>
    <s v="2022"/>
    <s v="Fall/Winter"/>
    <m/>
    <m/>
    <m/>
    <s v="MID STD"/>
    <m/>
    <m/>
    <m/>
    <n v="12"/>
    <m/>
    <m/>
    <m/>
    <m/>
    <m/>
    <m/>
    <m/>
    <m/>
    <m/>
    <m/>
    <m/>
    <m/>
    <m/>
    <m/>
    <m/>
    <m/>
    <m/>
    <m/>
    <m/>
    <m/>
    <m/>
    <m/>
    <m/>
    <m/>
    <m/>
    <m/>
    <m/>
    <m/>
    <m/>
    <n v="12"/>
    <n v="49"/>
    <n v="588"/>
    <n v="130"/>
    <n v="1560"/>
    <n v="0.3"/>
    <n v="34.299999999999997"/>
    <n v="411.59999999999997"/>
    <s v="China"/>
    <s v="SSHELL: 76% NYLON 24% PU"/>
    <s v="6216.00.5420"/>
    <x v="0"/>
    <m/>
    <m/>
    <m/>
    <m/>
    <m/>
  </r>
  <r>
    <x v="0"/>
    <s v="Moose Knuckles"/>
    <m/>
    <s v="M32MA545-0000-446"/>
    <x v="1"/>
    <x v="1"/>
    <s v="GLOVES"/>
    <s v="GLOVES"/>
    <s v="M32MA545"/>
    <s v="SSIDNEY MITTENSS"/>
    <s v="0000"/>
    <m/>
    <s v="446"/>
    <m/>
    <s v="PINK PEACOCK"/>
    <s v="2022"/>
    <s v="Fall/Winter"/>
    <m/>
    <m/>
    <m/>
    <s v="MID STD"/>
    <m/>
    <m/>
    <m/>
    <n v="0"/>
    <m/>
    <m/>
    <m/>
    <m/>
    <m/>
    <m/>
    <m/>
    <m/>
    <m/>
    <m/>
    <m/>
    <m/>
    <m/>
    <m/>
    <m/>
    <m/>
    <m/>
    <m/>
    <m/>
    <m/>
    <m/>
    <m/>
    <m/>
    <m/>
    <m/>
    <m/>
    <m/>
    <m/>
    <m/>
    <n v="0"/>
    <n v="49"/>
    <n v="0"/>
    <n v="130"/>
    <n v="0"/>
    <n v="0.3"/>
    <n v="34.299999999999997"/>
    <n v="0"/>
    <s v="China"/>
    <s v="SSHELL: 76% NYLON 24% PU"/>
    <s v="6216.00.5420"/>
    <x v="1"/>
    <m/>
    <m/>
    <m/>
    <m/>
    <m/>
  </r>
  <r>
    <x v="0"/>
    <s v="Moose Knuckles"/>
    <m/>
    <s v="M32MA545-0000-797"/>
    <x v="1"/>
    <x v="1"/>
    <s v="GLOVES"/>
    <s v="GLOVES"/>
    <s v="M32MA545"/>
    <s v="SSIDNEY MITTENSS"/>
    <s v="0000"/>
    <m/>
    <s v="797"/>
    <m/>
    <s v="ORANGE.COM"/>
    <s v="2022"/>
    <s v="Fall/Winter"/>
    <m/>
    <m/>
    <m/>
    <s v="MID STD"/>
    <m/>
    <n v="10"/>
    <m/>
    <n v="12"/>
    <m/>
    <m/>
    <m/>
    <m/>
    <m/>
    <m/>
    <m/>
    <m/>
    <m/>
    <m/>
    <m/>
    <m/>
    <m/>
    <m/>
    <m/>
    <m/>
    <m/>
    <m/>
    <m/>
    <m/>
    <m/>
    <m/>
    <m/>
    <m/>
    <m/>
    <m/>
    <m/>
    <m/>
    <m/>
    <n v="22"/>
    <n v="49"/>
    <n v="1078"/>
    <n v="130"/>
    <n v="2860"/>
    <n v="0.3"/>
    <n v="34.299999999999997"/>
    <n v="754.59999999999991"/>
    <s v="China"/>
    <s v="SSHELL: 76% NYLON 24% PU"/>
    <s v="6216.00.5420"/>
    <x v="0"/>
    <m/>
    <m/>
    <m/>
    <m/>
    <m/>
  </r>
  <r>
    <x v="0"/>
    <s v="Moose Knuckles"/>
    <m/>
    <s v="M32MA545-0000-797"/>
    <x v="1"/>
    <x v="1"/>
    <s v="GLOVES"/>
    <s v="GLOVES"/>
    <s v="M32MA545"/>
    <s v="SSIDNEY MITTENSS"/>
    <s v="0000"/>
    <m/>
    <s v="797"/>
    <m/>
    <s v="ORANGE.COM"/>
    <s v="2022"/>
    <s v="Fall/Winter"/>
    <m/>
    <m/>
    <m/>
    <s v="MID STD"/>
    <m/>
    <n v="0"/>
    <m/>
    <n v="0"/>
    <m/>
    <m/>
    <m/>
    <m/>
    <m/>
    <m/>
    <m/>
    <m/>
    <m/>
    <m/>
    <m/>
    <m/>
    <m/>
    <m/>
    <m/>
    <m/>
    <m/>
    <m/>
    <m/>
    <m/>
    <m/>
    <m/>
    <m/>
    <m/>
    <m/>
    <m/>
    <m/>
    <m/>
    <m/>
    <n v="0"/>
    <n v="49"/>
    <n v="0"/>
    <n v="130"/>
    <n v="0"/>
    <n v="0.3"/>
    <n v="34.299999999999997"/>
    <n v="0"/>
    <s v="China"/>
    <s v="SSHELL: 76% NYLON 24% PU"/>
    <s v="6216.00.5420"/>
    <x v="1"/>
    <m/>
    <m/>
    <m/>
    <m/>
    <m/>
  </r>
  <r>
    <x v="0"/>
    <s v="Moose Knuckles"/>
    <m/>
    <s v="M32MA545-0000-975"/>
    <x v="1"/>
    <x v="1"/>
    <s v="GLOVES"/>
    <s v="GLOVES"/>
    <s v="M32MA545"/>
    <s v="SSIDNEY MITTENSS"/>
    <s v="0000"/>
    <m/>
    <s v="975"/>
    <m/>
    <s v="MONOGRAM PRINT"/>
    <s v="2022"/>
    <s v="Fall/Winter"/>
    <m/>
    <m/>
    <m/>
    <s v="MID STD"/>
    <m/>
    <n v="5"/>
    <m/>
    <n v="8"/>
    <m/>
    <m/>
    <m/>
    <m/>
    <m/>
    <m/>
    <m/>
    <m/>
    <m/>
    <m/>
    <m/>
    <m/>
    <m/>
    <m/>
    <m/>
    <m/>
    <m/>
    <m/>
    <m/>
    <m/>
    <m/>
    <m/>
    <m/>
    <m/>
    <m/>
    <m/>
    <m/>
    <m/>
    <m/>
    <n v="13"/>
    <n v="49"/>
    <n v="637"/>
    <n v="130"/>
    <n v="1690"/>
    <n v="0.3"/>
    <n v="34.299999999999997"/>
    <n v="445.9"/>
    <s v="China"/>
    <s v="SSHELL: 76% NYLON 24% PU"/>
    <s v="6216.00.5420"/>
    <x v="0"/>
    <m/>
    <m/>
    <m/>
    <m/>
    <m/>
  </r>
  <r>
    <x v="0"/>
    <s v="Moose Knuckles"/>
    <m/>
    <s v="M32MA545-0000-975"/>
    <x v="1"/>
    <x v="1"/>
    <s v="GLOVES"/>
    <s v="GLOVES"/>
    <s v="M32MA545"/>
    <s v="SSIDNEY MITTENSS"/>
    <s v="0000"/>
    <m/>
    <s v="975"/>
    <m/>
    <s v="MONOGRAM PRINT"/>
    <s v="2022"/>
    <s v="Fall/Winter"/>
    <m/>
    <m/>
    <m/>
    <s v="MID STD"/>
    <m/>
    <n v="0"/>
    <m/>
    <n v="0"/>
    <m/>
    <m/>
    <m/>
    <m/>
    <m/>
    <m/>
    <m/>
    <m/>
    <m/>
    <m/>
    <m/>
    <m/>
    <m/>
    <m/>
    <m/>
    <m/>
    <m/>
    <m/>
    <m/>
    <m/>
    <m/>
    <m/>
    <m/>
    <m/>
    <m/>
    <m/>
    <m/>
    <m/>
    <m/>
    <n v="0"/>
    <n v="49"/>
    <n v="0"/>
    <n v="130"/>
    <n v="0"/>
    <n v="0.3"/>
    <n v="34.299999999999997"/>
    <n v="0"/>
    <s v="China"/>
    <s v="SSHELL: 76% NYLON 24% PU"/>
    <s v="6216.00.5420"/>
    <x v="1"/>
    <m/>
    <m/>
    <m/>
    <m/>
    <m/>
  </r>
  <r>
    <x v="0"/>
    <s v="Moose Knuckles"/>
    <m/>
    <s v="M12LP205-0000-129"/>
    <x v="2"/>
    <x v="0"/>
    <s v="OUTERWEAR"/>
    <s v="PARKA"/>
    <s v="M12LP205"/>
    <s v="ROCKAWAY PARKA"/>
    <s v="0000"/>
    <m/>
    <s v="129"/>
    <m/>
    <s v="PEACH COBBLER"/>
    <s v="2022"/>
    <s v="Spring/Summer"/>
    <m/>
    <m/>
    <m/>
    <s v="STD"/>
    <m/>
    <m/>
    <m/>
    <n v="1"/>
    <n v="1"/>
    <n v="1"/>
    <m/>
    <m/>
    <m/>
    <m/>
    <m/>
    <m/>
    <m/>
    <m/>
    <m/>
    <m/>
    <m/>
    <m/>
    <m/>
    <m/>
    <m/>
    <m/>
    <m/>
    <m/>
    <m/>
    <m/>
    <m/>
    <m/>
    <m/>
    <m/>
    <m/>
    <m/>
    <m/>
    <n v="3"/>
    <n v="177"/>
    <n v="531"/>
    <n v="470"/>
    <n v="1410"/>
    <n v="0.3"/>
    <n v="123.89999999999999"/>
    <n v="371.7"/>
    <m/>
    <s v="SSHELL-92% POLYESSTER 8% SSPANDEX, LINING-100% POLYESSTER"/>
    <s v="6202.40.2005"/>
    <x v="0"/>
    <m/>
    <m/>
    <m/>
    <m/>
    <m/>
  </r>
  <r>
    <x v="0"/>
    <s v="Moose Knuckles"/>
    <m/>
    <s v="M12LP205-0000-129"/>
    <x v="2"/>
    <x v="0"/>
    <s v="OUTERWEAR"/>
    <s v="PARKA"/>
    <s v="M12LP205"/>
    <s v="ROCKAWAY PARKA"/>
    <s v="0000"/>
    <m/>
    <s v="129"/>
    <m/>
    <s v="PEACH COBBLER"/>
    <s v="2022"/>
    <s v="Spring/Summer"/>
    <m/>
    <m/>
    <m/>
    <s v="STD"/>
    <m/>
    <m/>
    <m/>
    <n v="0"/>
    <n v="0"/>
    <n v="0"/>
    <m/>
    <m/>
    <m/>
    <m/>
    <m/>
    <m/>
    <m/>
    <m/>
    <m/>
    <m/>
    <m/>
    <m/>
    <m/>
    <m/>
    <m/>
    <m/>
    <m/>
    <m/>
    <m/>
    <m/>
    <m/>
    <m/>
    <m/>
    <m/>
    <m/>
    <m/>
    <m/>
    <n v="0"/>
    <n v="177"/>
    <n v="0"/>
    <n v="470"/>
    <n v="0"/>
    <n v="0.3"/>
    <n v="123.89999999999999"/>
    <n v="0"/>
    <m/>
    <s v="SSHELL-92% POLYESSTER 8% SSPANDEX, LINING-100% POLYESSTER"/>
    <s v="6202.40.2005"/>
    <x v="1"/>
    <m/>
    <m/>
    <m/>
    <m/>
    <m/>
  </r>
  <r>
    <x v="0"/>
    <s v="Moose Knuckles"/>
    <m/>
    <s v="M12LP205-0000-292"/>
    <x v="2"/>
    <x v="0"/>
    <s v="OUTERWEAR"/>
    <s v="PARKA"/>
    <s v="M12LP205"/>
    <s v="ROCKAWAY PARKA"/>
    <s v="0000"/>
    <m/>
    <s v="292"/>
    <m/>
    <s v="BLACK"/>
    <s v="2022"/>
    <s v="Spring/Summer"/>
    <m/>
    <m/>
    <m/>
    <s v="STD"/>
    <m/>
    <m/>
    <m/>
    <m/>
    <m/>
    <n v="1"/>
    <m/>
    <m/>
    <m/>
    <m/>
    <m/>
    <m/>
    <m/>
    <m/>
    <m/>
    <m/>
    <m/>
    <m/>
    <m/>
    <m/>
    <m/>
    <m/>
    <m/>
    <m/>
    <m/>
    <m/>
    <m/>
    <m/>
    <m/>
    <m/>
    <m/>
    <m/>
    <m/>
    <n v="1"/>
    <n v="177"/>
    <n v="177"/>
    <n v="470"/>
    <n v="470"/>
    <n v="0.3"/>
    <n v="123.89999999999999"/>
    <n v="123.89999999999999"/>
    <m/>
    <s v="SSHELL-92% POLYESSTER 8% SSPANDEX, LINING-100% POLYESSTER"/>
    <s v="6202.40.2005"/>
    <x v="0"/>
    <m/>
    <m/>
    <m/>
    <m/>
    <m/>
  </r>
  <r>
    <x v="0"/>
    <s v="Moose Knuckles"/>
    <m/>
    <s v="M12LP205-0000-292"/>
    <x v="2"/>
    <x v="0"/>
    <s v="OUTERWEAR"/>
    <s v="PARKA"/>
    <s v="M12LP205"/>
    <s v="ROCKAWAY PARKA"/>
    <s v="0000"/>
    <m/>
    <s v="292"/>
    <m/>
    <s v="BLACK"/>
    <s v="2022"/>
    <s v="Spring/Summer"/>
    <m/>
    <m/>
    <m/>
    <s v="STD"/>
    <m/>
    <m/>
    <m/>
    <m/>
    <m/>
    <n v="0"/>
    <m/>
    <m/>
    <m/>
    <m/>
    <m/>
    <m/>
    <m/>
    <m/>
    <m/>
    <m/>
    <m/>
    <m/>
    <m/>
    <m/>
    <m/>
    <m/>
    <m/>
    <m/>
    <m/>
    <m/>
    <m/>
    <m/>
    <m/>
    <m/>
    <m/>
    <m/>
    <m/>
    <n v="0"/>
    <n v="177"/>
    <n v="0"/>
    <n v="470"/>
    <n v="0"/>
    <n v="0.3"/>
    <n v="123.89999999999999"/>
    <n v="0"/>
    <m/>
    <s v="SSHELL-92% POLYESSTER 8% SSPANDEX, LINING-100% POLYESSTER"/>
    <s v="6202.40.2005"/>
    <x v="1"/>
    <m/>
    <m/>
    <m/>
    <m/>
    <m/>
  </r>
  <r>
    <x v="0"/>
    <s v="Moose Knuckles"/>
    <m/>
    <s v="M12LP205-0000-891"/>
    <x v="2"/>
    <x v="0"/>
    <s v="OUTERWEAR"/>
    <s v="PARKA"/>
    <s v="M12LP205"/>
    <s v="ROCKAWAY PARKA"/>
    <s v="0000"/>
    <m/>
    <s v="891"/>
    <m/>
    <s v="MILKY WAY"/>
    <s v="2022"/>
    <s v="Spring/Summer"/>
    <m/>
    <m/>
    <m/>
    <s v="STD"/>
    <m/>
    <m/>
    <m/>
    <m/>
    <n v="1"/>
    <m/>
    <m/>
    <m/>
    <m/>
    <m/>
    <m/>
    <m/>
    <m/>
    <m/>
    <m/>
    <m/>
    <m/>
    <m/>
    <m/>
    <m/>
    <m/>
    <m/>
    <m/>
    <m/>
    <m/>
    <m/>
    <m/>
    <m/>
    <m/>
    <m/>
    <m/>
    <m/>
    <m/>
    <n v="1"/>
    <n v="177"/>
    <n v="177"/>
    <n v="470"/>
    <n v="470"/>
    <n v="0.3"/>
    <n v="123.89999999999999"/>
    <n v="123.89999999999999"/>
    <m/>
    <s v="SSHELL-92% POLYESSTER 8% SSPANDEX, LINING-100% POLYESSTER"/>
    <s v="6202.40.2005"/>
    <x v="0"/>
    <m/>
    <m/>
    <m/>
    <m/>
    <m/>
  </r>
  <r>
    <x v="0"/>
    <s v="Moose Knuckles"/>
    <m/>
    <s v="M12LP205-0000-891"/>
    <x v="2"/>
    <x v="0"/>
    <s v="OUTERWEAR"/>
    <s v="PARKA"/>
    <s v="M12LP205"/>
    <s v="ROCKAWAY PARKA"/>
    <s v="0000"/>
    <m/>
    <s v="891"/>
    <m/>
    <s v="MILKY WAY"/>
    <s v="2022"/>
    <s v="Spring/Summer"/>
    <m/>
    <m/>
    <m/>
    <s v="STD"/>
    <m/>
    <m/>
    <m/>
    <m/>
    <n v="0"/>
    <m/>
    <m/>
    <m/>
    <m/>
    <m/>
    <m/>
    <m/>
    <m/>
    <m/>
    <m/>
    <m/>
    <m/>
    <m/>
    <m/>
    <m/>
    <m/>
    <m/>
    <m/>
    <m/>
    <m/>
    <m/>
    <m/>
    <m/>
    <m/>
    <m/>
    <m/>
    <m/>
    <m/>
    <n v="0"/>
    <n v="177"/>
    <n v="0"/>
    <n v="470"/>
    <n v="0"/>
    <n v="0.3"/>
    <n v="123.89999999999999"/>
    <n v="0"/>
    <m/>
    <s v="SSHELL-92% POLYESSTER 8% SSPANDEX, LINING-100% POLYESSTER"/>
    <s v="6202.40.2005"/>
    <x v="1"/>
    <m/>
    <m/>
    <m/>
    <m/>
    <m/>
  </r>
  <r>
    <x v="0"/>
    <s v="Moose Knuckles"/>
    <m/>
    <s v="M31LP222GSS-0000-305"/>
    <x v="2"/>
    <x v="0"/>
    <s v="OUTERWEAR"/>
    <s v="PARKA"/>
    <s v="M31LP222GSS"/>
    <s v="WATERSSHED PARKA"/>
    <s v="0000"/>
    <m/>
    <s v="305"/>
    <m/>
    <s v="BLK W/BLK SSH"/>
    <s v="2023"/>
    <s v="Fall/Winter"/>
    <m/>
    <m/>
    <m/>
    <s v="STD"/>
    <m/>
    <m/>
    <m/>
    <m/>
    <n v="3"/>
    <m/>
    <m/>
    <m/>
    <m/>
    <m/>
    <m/>
    <m/>
    <m/>
    <m/>
    <m/>
    <m/>
    <m/>
    <m/>
    <m/>
    <m/>
    <m/>
    <m/>
    <m/>
    <m/>
    <m/>
    <m/>
    <m/>
    <m/>
    <m/>
    <m/>
    <m/>
    <m/>
    <m/>
    <n v="3"/>
    <n v="472"/>
    <n v="1416"/>
    <n v="1245"/>
    <n v="3735"/>
    <n v="0.3"/>
    <n v="330.4"/>
    <n v="991.19999999999993"/>
    <m/>
    <s v="SSHELL-76% NYLON 24% PU, LINING-100% POLYESSTER, FWILL-90% GOOSSE DOWN 10% GOOSSE FWEATHERSS, FWUR-SSHEARLING"/>
    <s v="6202.40.1000"/>
    <x v="0"/>
    <m/>
    <m/>
    <m/>
    <m/>
    <m/>
  </r>
  <r>
    <x v="0"/>
    <s v="Moose Knuckles"/>
    <m/>
    <s v="M31LP222GSS-0000-305"/>
    <x v="2"/>
    <x v="0"/>
    <s v="OUTERWEAR"/>
    <s v="PARKA"/>
    <s v="M31LP222GSS"/>
    <s v="WATERSSHED PARKA"/>
    <s v="0000"/>
    <m/>
    <s v="305"/>
    <m/>
    <s v="BLK W/BLK SSH"/>
    <s v="2023"/>
    <s v="Fall/Winter"/>
    <m/>
    <m/>
    <m/>
    <s v="STD"/>
    <m/>
    <m/>
    <m/>
    <m/>
    <n v="0"/>
    <m/>
    <m/>
    <m/>
    <m/>
    <m/>
    <m/>
    <m/>
    <m/>
    <m/>
    <m/>
    <m/>
    <m/>
    <m/>
    <m/>
    <m/>
    <m/>
    <m/>
    <m/>
    <m/>
    <m/>
    <m/>
    <m/>
    <m/>
    <m/>
    <m/>
    <m/>
    <m/>
    <m/>
    <n v="0"/>
    <n v="472"/>
    <n v="0"/>
    <n v="1245"/>
    <n v="0"/>
    <n v="0.3"/>
    <n v="330.4"/>
    <n v="0"/>
    <m/>
    <s v="SSHELL-76% NYLON 24% PU, LINING-100% POLYESSTER, FWILL-90% GOOSSE DOWN 10% GOOSSE FWEATHERSS, FWUR-SSHEARLING"/>
    <s v="6202.40.1000"/>
    <x v="1"/>
    <m/>
    <m/>
    <m/>
    <m/>
    <m/>
  </r>
  <r>
    <x v="0"/>
    <s v="Moose Knuckles"/>
    <m/>
    <s v="M32LP203SS-0000-1004"/>
    <x v="2"/>
    <x v="0"/>
    <s v="OUTERWEAR"/>
    <s v="PARKA"/>
    <s v="M32LP203SS"/>
    <s v="SSTIRLING PARKA LDSS"/>
    <s v="0000"/>
    <m/>
    <s v="1004"/>
    <m/>
    <s v="SSTORM GREY W/NAT SSH"/>
    <s v="2023"/>
    <s v="Fall/Winter"/>
    <m/>
    <m/>
    <m/>
    <s v="STD"/>
    <m/>
    <m/>
    <m/>
    <m/>
    <n v="14"/>
    <m/>
    <m/>
    <m/>
    <m/>
    <m/>
    <m/>
    <m/>
    <m/>
    <m/>
    <m/>
    <m/>
    <m/>
    <m/>
    <m/>
    <m/>
    <m/>
    <m/>
    <m/>
    <m/>
    <m/>
    <m/>
    <m/>
    <m/>
    <m/>
    <m/>
    <m/>
    <m/>
    <m/>
    <n v="14"/>
    <n v="382"/>
    <n v="5348"/>
    <n v="975"/>
    <n v="13650"/>
    <n v="0.3"/>
    <n v="267.39999999999998"/>
    <n v="3743.5999999999995"/>
    <m/>
    <s v="74% COTTON, 26% NYLON - OUTER SSHELL, 100% NYLON - LINING, 80% DUCK DOWN, 20% DUCK FWEATHERSS- FWILL, SSHEARLING"/>
    <s v="6202.30.1200"/>
    <x v="0"/>
    <m/>
    <m/>
    <m/>
    <m/>
    <m/>
  </r>
  <r>
    <x v="0"/>
    <s v="Moose Knuckles"/>
    <m/>
    <s v="M32LP203SS-0000-1004"/>
    <x v="2"/>
    <x v="0"/>
    <s v="OUTERWEAR"/>
    <s v="PARKA"/>
    <s v="M32LP203SS"/>
    <s v="SSTIRLING PARKA LDSS"/>
    <s v="0000"/>
    <m/>
    <s v="1004"/>
    <m/>
    <s v="SSTORM GREY W/NAT SSH"/>
    <s v="2023"/>
    <s v="Fall/Winter"/>
    <m/>
    <m/>
    <m/>
    <s v="STD"/>
    <m/>
    <m/>
    <m/>
    <m/>
    <n v="0"/>
    <m/>
    <m/>
    <m/>
    <m/>
    <m/>
    <m/>
    <m/>
    <m/>
    <m/>
    <m/>
    <m/>
    <m/>
    <m/>
    <m/>
    <m/>
    <m/>
    <m/>
    <m/>
    <m/>
    <m/>
    <m/>
    <m/>
    <m/>
    <m/>
    <m/>
    <m/>
    <m/>
    <m/>
    <n v="0"/>
    <n v="382"/>
    <n v="0"/>
    <n v="975"/>
    <n v="0"/>
    <n v="0.3"/>
    <n v="267.39999999999998"/>
    <n v="0"/>
    <m/>
    <s v="74% COTTON, 26% NYLON - OUTER SSHELL, 100% NYLON - LINING, 80% DUCK DOWN, 20% DUCK FWEATHERSS- FWILL, SSHEARLING"/>
    <s v="6202.30.1200"/>
    <x v="1"/>
    <m/>
    <m/>
    <m/>
    <m/>
    <m/>
  </r>
  <r>
    <x v="0"/>
    <s v="Moose Knuckles"/>
    <m/>
    <s v="M32LP203SS-0000-547"/>
    <x v="2"/>
    <x v="0"/>
    <s v="OUTERWEAR"/>
    <s v="PARKA"/>
    <s v="M32LP203SS"/>
    <s v="SSTIRLING PARKA LDSS"/>
    <s v="0000"/>
    <m/>
    <s v="547"/>
    <m/>
    <s v="GRANITE W/BLKSSH"/>
    <s v="2023"/>
    <s v="Fall/Winter"/>
    <m/>
    <m/>
    <m/>
    <s v="STD"/>
    <m/>
    <m/>
    <m/>
    <n v="1"/>
    <m/>
    <m/>
    <m/>
    <m/>
    <m/>
    <m/>
    <m/>
    <m/>
    <m/>
    <m/>
    <m/>
    <m/>
    <m/>
    <m/>
    <m/>
    <m/>
    <m/>
    <m/>
    <m/>
    <m/>
    <m/>
    <m/>
    <m/>
    <m/>
    <m/>
    <m/>
    <m/>
    <m/>
    <m/>
    <n v="1"/>
    <n v="382"/>
    <n v="382"/>
    <n v="975"/>
    <n v="975"/>
    <n v="0.3"/>
    <n v="267.39999999999998"/>
    <n v="267.39999999999998"/>
    <m/>
    <s v="74% COTTON, 26% NYLON - OUTER SSHELL, 100% NYLON - LINING, 80% DUCK DOWN, 20% DUCK FWEATHERSS- FWILL, SSHEARLING"/>
    <s v="6202.30.1200"/>
    <x v="0"/>
    <m/>
    <m/>
    <m/>
    <m/>
    <m/>
  </r>
  <r>
    <x v="0"/>
    <s v="Moose Knuckles"/>
    <m/>
    <s v="M32LP203SS-0000-547"/>
    <x v="2"/>
    <x v="0"/>
    <s v="OUTERWEAR"/>
    <s v="PARKA"/>
    <s v="M32LP203SS"/>
    <s v="SSTIRLING PARKA LDSS"/>
    <s v="0000"/>
    <m/>
    <s v="547"/>
    <m/>
    <s v="GRANITE W/BLKSSH"/>
    <s v="2023"/>
    <s v="Fall/Winter"/>
    <m/>
    <m/>
    <m/>
    <s v="STD"/>
    <m/>
    <m/>
    <m/>
    <n v="0"/>
    <m/>
    <m/>
    <m/>
    <m/>
    <m/>
    <m/>
    <m/>
    <m/>
    <m/>
    <m/>
    <m/>
    <m/>
    <m/>
    <m/>
    <m/>
    <m/>
    <m/>
    <m/>
    <m/>
    <m/>
    <m/>
    <m/>
    <m/>
    <m/>
    <m/>
    <m/>
    <m/>
    <m/>
    <m/>
    <n v="0"/>
    <n v="382"/>
    <n v="0"/>
    <n v="975"/>
    <n v="0"/>
    <n v="0.3"/>
    <n v="267.39999999999998"/>
    <n v="0"/>
    <m/>
    <s v="74% COTTON, 26% NYLON - OUTER SSHELL, 100% NYLON - LINING, 80% DUCK DOWN, 20% DUCK FWEATHERSS- FWILL, SSHEARLING"/>
    <s v="6202.30.1200"/>
    <x v="1"/>
    <m/>
    <m/>
    <m/>
    <m/>
    <m/>
  </r>
  <r>
    <x v="0"/>
    <s v="Moose Knuckles"/>
    <m/>
    <s v="M32LP208-0000-292"/>
    <x v="2"/>
    <x v="0"/>
    <s v="OUTERWEAR"/>
    <s v="PARKA"/>
    <s v="M32LP208"/>
    <s v="EASST PRAIRIE PARKA 2"/>
    <s v="0000"/>
    <m/>
    <s v="292"/>
    <m/>
    <s v="BLACK"/>
    <s v="2023"/>
    <s v="Fall/Winter"/>
    <m/>
    <m/>
    <m/>
    <s v="STD"/>
    <m/>
    <m/>
    <n v="2"/>
    <m/>
    <m/>
    <m/>
    <m/>
    <m/>
    <m/>
    <m/>
    <m/>
    <m/>
    <m/>
    <m/>
    <m/>
    <m/>
    <m/>
    <m/>
    <m/>
    <m/>
    <m/>
    <m/>
    <m/>
    <m/>
    <m/>
    <m/>
    <m/>
    <m/>
    <m/>
    <m/>
    <m/>
    <m/>
    <m/>
    <n v="2"/>
    <n v="277"/>
    <n v="554"/>
    <n v="735"/>
    <n v="1470"/>
    <n v="0.3"/>
    <n v="193.89999999999998"/>
    <n v="387.79999999999995"/>
    <m/>
    <s v="SShell: 82% NYLON, 18% SSPANDEX, Combo 1: 96% POLYESSTER, 4% SSPANDEX, Combo 2: 100% NYLON; LINING:82% NYLON, 18% SSPANDEX, FWILL-90% DUCK DOWN 10% WATERFWOWL FWEATHERSS"/>
    <s v="6202.40.5500"/>
    <x v="0"/>
    <m/>
    <m/>
    <m/>
    <m/>
    <m/>
  </r>
  <r>
    <x v="0"/>
    <s v="Moose Knuckles"/>
    <m/>
    <s v="M32LP208-0000-292"/>
    <x v="2"/>
    <x v="0"/>
    <s v="OUTERWEAR"/>
    <s v="PARKA"/>
    <s v="M32LP208"/>
    <s v="EASST PRAIRIE PARKA 2"/>
    <s v="0000"/>
    <m/>
    <s v="292"/>
    <m/>
    <s v="BLACK"/>
    <s v="2023"/>
    <s v="Fall/Winter"/>
    <m/>
    <m/>
    <m/>
    <s v="STD"/>
    <m/>
    <m/>
    <n v="0"/>
    <m/>
    <m/>
    <m/>
    <m/>
    <m/>
    <m/>
    <m/>
    <m/>
    <m/>
    <m/>
    <m/>
    <m/>
    <m/>
    <m/>
    <m/>
    <m/>
    <m/>
    <m/>
    <m/>
    <m/>
    <m/>
    <m/>
    <m/>
    <m/>
    <m/>
    <m/>
    <m/>
    <m/>
    <m/>
    <m/>
    <n v="0"/>
    <n v="277"/>
    <n v="0"/>
    <n v="735"/>
    <n v="0"/>
    <n v="0.3"/>
    <n v="193.89999999999998"/>
    <n v="0"/>
    <m/>
    <s v="SShell: 82% NYLON, 18% SSPANDEX, Combo 1: 96% POLYESSTER, 4% SSPANDEX, Combo 2: 100% NYLON; LINING:82% NYLON, 18% SSPANDEX, FWILL-90% DUCK DOWN 10% WATERFWOWL FWEATHERSS"/>
    <s v="6202.40.5500"/>
    <x v="1"/>
    <m/>
    <m/>
    <m/>
    <m/>
    <m/>
  </r>
  <r>
    <x v="0"/>
    <s v="Moose Knuckles"/>
    <m/>
    <s v="M32LP212K-0000-310"/>
    <x v="2"/>
    <x v="0"/>
    <s v="OUTERWEAR"/>
    <s v="PARKA"/>
    <s v="M32LP212K"/>
    <s v="QUILT PARKA"/>
    <s v="0000"/>
    <m/>
    <s v="310"/>
    <m/>
    <s v="BLK W/FWROSST"/>
    <s v="2023"/>
    <s v="Fall/Winter"/>
    <m/>
    <m/>
    <m/>
    <s v="STD"/>
    <m/>
    <m/>
    <m/>
    <n v="1"/>
    <m/>
    <m/>
    <m/>
    <m/>
    <m/>
    <m/>
    <m/>
    <m/>
    <m/>
    <m/>
    <m/>
    <m/>
    <m/>
    <m/>
    <m/>
    <m/>
    <m/>
    <m/>
    <m/>
    <m/>
    <m/>
    <m/>
    <m/>
    <m/>
    <m/>
    <m/>
    <m/>
    <m/>
    <m/>
    <n v="1"/>
    <n v="442"/>
    <n v="442"/>
    <n v="1170"/>
    <n v="1170"/>
    <n v="0.3"/>
    <n v="309.39999999999998"/>
    <n v="309.39999999999998"/>
    <m/>
    <s v="SSHELL-76% NYLON 24% PU, LINING-100% POLYESSTER, FWILL-90% GOOSSE DOWN 10% GOOSSE FWEATHERSS, FWUR-FWROSST FWOX FWUR"/>
    <s v=""/>
    <x v="0"/>
    <m/>
    <m/>
    <m/>
    <m/>
    <m/>
  </r>
  <r>
    <x v="0"/>
    <s v="Moose Knuckles"/>
    <m/>
    <s v="M32LP212K-0000-310"/>
    <x v="2"/>
    <x v="0"/>
    <s v="OUTERWEAR"/>
    <s v="PARKA"/>
    <s v="M32LP212K"/>
    <s v="QUILT PARKA"/>
    <s v="0000"/>
    <m/>
    <s v="310"/>
    <m/>
    <s v="BLK W/FWROSST"/>
    <s v="2023"/>
    <s v="Fall/Winter"/>
    <m/>
    <m/>
    <m/>
    <s v="STD"/>
    <m/>
    <m/>
    <m/>
    <n v="0"/>
    <m/>
    <m/>
    <m/>
    <m/>
    <m/>
    <m/>
    <m/>
    <m/>
    <m/>
    <m/>
    <m/>
    <m/>
    <m/>
    <m/>
    <m/>
    <m/>
    <m/>
    <m/>
    <m/>
    <m/>
    <m/>
    <m/>
    <m/>
    <m/>
    <m/>
    <m/>
    <m/>
    <m/>
    <m/>
    <n v="0"/>
    <n v="442"/>
    <n v="0"/>
    <n v="1170"/>
    <n v="0"/>
    <n v="0.3"/>
    <n v="309.39999999999998"/>
    <n v="0"/>
    <m/>
    <s v="SSHELL-76% NYLON 24% PU, LINING-100% POLYESSTER, FWILL-90% GOOSSE DOWN 10% GOOSSE FWEATHERSS, FWUR-FWROSST FWOX FWUR"/>
    <s v=""/>
    <x v="1"/>
    <m/>
    <m/>
    <m/>
    <m/>
    <m/>
  </r>
  <r>
    <x v="0"/>
    <s v="Moose Knuckles"/>
    <m/>
    <s v="M32LP212K-0000-849"/>
    <x v="2"/>
    <x v="0"/>
    <s v="OUTERWEAR"/>
    <s v="PARKA"/>
    <s v="M32LP212K"/>
    <s v="QUILT PARKA"/>
    <s v="0000"/>
    <m/>
    <s v="849"/>
    <m/>
    <s v="LT BEIGE W/SSTONED"/>
    <s v="2023"/>
    <s v="Fall/Winter"/>
    <m/>
    <m/>
    <m/>
    <s v="STD"/>
    <m/>
    <m/>
    <n v="1"/>
    <m/>
    <m/>
    <m/>
    <m/>
    <m/>
    <m/>
    <m/>
    <m/>
    <m/>
    <m/>
    <m/>
    <m/>
    <m/>
    <m/>
    <m/>
    <m/>
    <m/>
    <m/>
    <m/>
    <m/>
    <m/>
    <m/>
    <m/>
    <m/>
    <m/>
    <m/>
    <m/>
    <m/>
    <m/>
    <m/>
    <n v="1"/>
    <n v="442"/>
    <n v="442"/>
    <n v="1170"/>
    <n v="1170"/>
    <n v="0.3"/>
    <n v="309.39999999999998"/>
    <n v="309.39999999999998"/>
    <m/>
    <s v="SSHELL-76% NYLON 24% PU, LINING-100% POLYESSTER, FWILL-90% GOOSSE DOWN 10% GOOSSE FWEATHERSS, FWUR-FWROSST FWOX FWUR"/>
    <s v=""/>
    <x v="0"/>
    <m/>
    <m/>
    <m/>
    <m/>
    <m/>
  </r>
  <r>
    <x v="0"/>
    <s v="Moose Knuckles"/>
    <m/>
    <s v="M32LP212K-0000-849"/>
    <x v="2"/>
    <x v="0"/>
    <s v="OUTERWEAR"/>
    <s v="PARKA"/>
    <s v="M32LP212K"/>
    <s v="QUILT PARKA"/>
    <s v="0000"/>
    <m/>
    <s v="849"/>
    <m/>
    <s v="LT BEIGE W/SSTONED"/>
    <s v="2023"/>
    <s v="Fall/Winter"/>
    <m/>
    <m/>
    <m/>
    <s v="STD"/>
    <m/>
    <m/>
    <n v="0"/>
    <m/>
    <m/>
    <m/>
    <m/>
    <m/>
    <m/>
    <m/>
    <m/>
    <m/>
    <m/>
    <m/>
    <m/>
    <m/>
    <m/>
    <m/>
    <m/>
    <m/>
    <m/>
    <m/>
    <m/>
    <m/>
    <m/>
    <m/>
    <m/>
    <m/>
    <m/>
    <m/>
    <m/>
    <m/>
    <m/>
    <n v="0"/>
    <n v="442"/>
    <n v="0"/>
    <n v="1170"/>
    <n v="0"/>
    <n v="0.3"/>
    <n v="309.39999999999998"/>
    <n v="0"/>
    <m/>
    <s v="SSHELL-76% NYLON 24% PU, LINING-100% POLYESSTER, FWILL-90% GOOSSE DOWN 10% GOOSSE FWEATHERSS, FWUR-FWROSST FWOX FWUR"/>
    <s v=""/>
    <x v="1"/>
    <m/>
    <m/>
    <m/>
    <m/>
    <m/>
  </r>
  <r>
    <x v="0"/>
    <s v="Moose Knuckles"/>
    <m/>
    <s v="M33LP211SS-0000-1197"/>
    <x v="2"/>
    <x v="0"/>
    <s v="OUTERWEAR"/>
    <s v="PARKA"/>
    <s v="M33LP211SS"/>
    <s v="ONYX CAUSSAPSSCAL PARKA SSHEARLING"/>
    <s v="0000"/>
    <m/>
    <s v="1197"/>
    <m/>
    <s v="FWORRESST HIL W/BLK SSH"/>
    <s v="2023"/>
    <s v="Fall/Winter"/>
    <m/>
    <m/>
    <m/>
    <s v="STD"/>
    <m/>
    <m/>
    <m/>
    <n v="1"/>
    <n v="3"/>
    <m/>
    <m/>
    <m/>
    <m/>
    <m/>
    <m/>
    <m/>
    <m/>
    <m/>
    <m/>
    <m/>
    <m/>
    <m/>
    <m/>
    <m/>
    <m/>
    <m/>
    <m/>
    <m/>
    <m/>
    <m/>
    <m/>
    <m/>
    <m/>
    <m/>
    <m/>
    <m/>
    <m/>
    <n v="4"/>
    <n v="462"/>
    <n v="1848"/>
    <n v="1225"/>
    <n v="4900"/>
    <n v="0.3"/>
    <n v="323.39999999999998"/>
    <n v="1293.5999999999999"/>
    <m/>
    <s v="SSHELL-100% POLYESSTER, LINING-100% NYLON, FWILL- 90% GOOSSE DOWN, 10% GOOSSE FWEATHERSS, TRIM-SSHEARLING"/>
    <s v="6202.30.1200"/>
    <x v="0"/>
    <m/>
    <m/>
    <m/>
    <m/>
    <m/>
  </r>
  <r>
    <x v="0"/>
    <s v="Moose Knuckles"/>
    <m/>
    <s v="M33LP211SS-0000-1197"/>
    <x v="2"/>
    <x v="0"/>
    <s v="OUTERWEAR"/>
    <s v="PARKA"/>
    <s v="M33LP211SS"/>
    <s v="ONYX CAUSSAPSSCAL PARKA SSHEARLING"/>
    <s v="0000"/>
    <m/>
    <s v="1197"/>
    <m/>
    <s v="FWORRESST HIL W/BLK SSH"/>
    <s v="2023"/>
    <s v="Fall/Winter"/>
    <m/>
    <m/>
    <m/>
    <s v="STD"/>
    <m/>
    <m/>
    <m/>
    <n v="0"/>
    <n v="0"/>
    <m/>
    <m/>
    <m/>
    <m/>
    <m/>
    <m/>
    <m/>
    <m/>
    <m/>
    <m/>
    <m/>
    <m/>
    <m/>
    <m/>
    <m/>
    <m/>
    <m/>
    <m/>
    <m/>
    <m/>
    <m/>
    <m/>
    <m/>
    <m/>
    <m/>
    <m/>
    <m/>
    <m/>
    <n v="0"/>
    <n v="462"/>
    <n v="0"/>
    <n v="1225"/>
    <n v="0"/>
    <n v="0.3"/>
    <n v="323.39999999999998"/>
    <n v="0"/>
    <m/>
    <s v="SSHELL-100% POLYESSTER, LINING-100% NYLON, FWILL- 90% GOOSSE DOWN, 10% GOOSSE FWEATHERSS, TRIM-SSHEARLING"/>
    <s v="6202.30.1200"/>
    <x v="1"/>
    <m/>
    <m/>
    <m/>
    <m/>
    <m/>
  </r>
  <r>
    <x v="0"/>
    <s v="Moose Knuckles"/>
    <m/>
    <s v="M33LP235SS-0000-1197"/>
    <x v="2"/>
    <x v="0"/>
    <s v="OUTERWEAR"/>
    <s v="PARKA"/>
    <s v="M33LP235SS"/>
    <s v="COOPER LAKE PARKA SSHEARLING"/>
    <s v="0000"/>
    <m/>
    <s v="1197"/>
    <m/>
    <s v="FWORRESST HIL W/BLK SSH"/>
    <s v="2023"/>
    <s v="Fall/Winter"/>
    <m/>
    <m/>
    <m/>
    <s v="STD"/>
    <m/>
    <m/>
    <n v="1"/>
    <m/>
    <m/>
    <m/>
    <m/>
    <m/>
    <m/>
    <m/>
    <m/>
    <m/>
    <m/>
    <m/>
    <m/>
    <m/>
    <m/>
    <m/>
    <m/>
    <m/>
    <m/>
    <m/>
    <m/>
    <m/>
    <m/>
    <m/>
    <m/>
    <m/>
    <m/>
    <m/>
    <m/>
    <m/>
    <m/>
    <n v="1"/>
    <n v="368"/>
    <n v="368"/>
    <n v="975"/>
    <n v="975"/>
    <n v="0.3"/>
    <n v="257.59999999999997"/>
    <n v="257.59999999999997"/>
    <m/>
    <s v="SSHELL-82% NYLON / 18% SSPANDEX, LINING-82% NYLON / 18% SSPANDEX, FWILL-90% DUCK DOWN 10% WATERFWOWL FWEATHERSS, SSHEARLING"/>
    <s v="6202.40.1000"/>
    <x v="0"/>
    <m/>
    <m/>
    <m/>
    <m/>
    <m/>
  </r>
  <r>
    <x v="0"/>
    <s v="Moose Knuckles"/>
    <m/>
    <s v="M33LP235SS-0000-1197"/>
    <x v="2"/>
    <x v="0"/>
    <s v="OUTERWEAR"/>
    <s v="PARKA"/>
    <s v="M33LP235SS"/>
    <s v="COOPER LAKE PARKA SSHEARLING"/>
    <s v="0000"/>
    <m/>
    <s v="1197"/>
    <m/>
    <s v="FWORRESST HIL W/BLK SSH"/>
    <s v="2023"/>
    <s v="Fall/Winter"/>
    <m/>
    <m/>
    <m/>
    <s v="STD"/>
    <m/>
    <m/>
    <n v="0"/>
    <m/>
    <m/>
    <m/>
    <m/>
    <m/>
    <m/>
    <m/>
    <m/>
    <m/>
    <m/>
    <m/>
    <m/>
    <m/>
    <m/>
    <m/>
    <m/>
    <m/>
    <m/>
    <m/>
    <m/>
    <m/>
    <m/>
    <m/>
    <m/>
    <m/>
    <m/>
    <m/>
    <m/>
    <m/>
    <m/>
    <n v="0"/>
    <n v="368"/>
    <n v="0"/>
    <n v="975"/>
    <n v="0"/>
    <n v="0.3"/>
    <n v="257.59999999999997"/>
    <n v="0"/>
    <m/>
    <s v="SSHELL-82% NYLON / 18% SSPANDEX, LINING-82% NYLON / 18% SSPANDEX, FWILL-90% DUCK DOWN 10% WATERFWOWL FWEATHERSS, SSHEARLING"/>
    <s v="6202.40.1000"/>
    <x v="1"/>
    <m/>
    <m/>
    <m/>
    <m/>
    <m/>
  </r>
  <r>
    <x v="0"/>
    <s v="Moose Knuckles"/>
    <m/>
    <s v="M39LP206G-0000-555"/>
    <x v="2"/>
    <x v="0"/>
    <s v="OUTERWEAR"/>
    <s v="PARKA"/>
    <s v="M39LP206G"/>
    <s v="MONT JOLI PARKA"/>
    <s v="0000"/>
    <m/>
    <s v="555"/>
    <m/>
    <s v="NAVY W/IVORY SSH"/>
    <s v="2020"/>
    <s v="Fall/Winter"/>
    <m/>
    <m/>
    <m/>
    <s v="STD"/>
    <m/>
    <m/>
    <n v="1"/>
    <m/>
    <m/>
    <m/>
    <m/>
    <m/>
    <m/>
    <m/>
    <m/>
    <m/>
    <m/>
    <m/>
    <m/>
    <m/>
    <m/>
    <m/>
    <m/>
    <m/>
    <m/>
    <m/>
    <m/>
    <m/>
    <m/>
    <m/>
    <m/>
    <m/>
    <m/>
    <m/>
    <m/>
    <m/>
    <m/>
    <n v="1"/>
    <n v="468"/>
    <n v="468"/>
    <n v="1240"/>
    <n v="1240"/>
    <n v="0.3"/>
    <n v="327.59999999999997"/>
    <n v="327.59999999999997"/>
    <m/>
    <s v="SSHELL: 74% COTTON, 26 % NYLON, LINING: 100% POLYESSTER, COMBO: REAL GOLD FWOX FWUR, FWILL: 80% DUCK DOWN / 20% DUCK FWEATHERSS"/>
    <s v="6202.30.1200"/>
    <x v="0"/>
    <m/>
    <m/>
    <m/>
    <m/>
    <m/>
  </r>
  <r>
    <x v="0"/>
    <s v="Moose Knuckles"/>
    <m/>
    <s v="M39LP206G-0000-555"/>
    <x v="2"/>
    <x v="0"/>
    <s v="OUTERWEAR"/>
    <s v="PARKA"/>
    <s v="M39LP206G"/>
    <s v="MONT JOLI PARKA"/>
    <s v="0000"/>
    <m/>
    <s v="555"/>
    <m/>
    <s v="NAVY W/IVORY SSH"/>
    <s v="2020"/>
    <s v="Fall/Winter"/>
    <m/>
    <m/>
    <m/>
    <s v="STD"/>
    <m/>
    <m/>
    <n v="0"/>
    <m/>
    <m/>
    <m/>
    <m/>
    <m/>
    <m/>
    <m/>
    <m/>
    <m/>
    <m/>
    <m/>
    <m/>
    <m/>
    <m/>
    <m/>
    <m/>
    <m/>
    <m/>
    <m/>
    <m/>
    <m/>
    <m/>
    <m/>
    <m/>
    <m/>
    <m/>
    <m/>
    <m/>
    <m/>
    <m/>
    <n v="0"/>
    <n v="468"/>
    <n v="0"/>
    <n v="1240"/>
    <n v="0"/>
    <n v="0.3"/>
    <n v="327.59999999999997"/>
    <n v="0"/>
    <m/>
    <s v="SSHELL: 74% COTTON, 26 % NYLON, LINING: 100% POLYESSTER, COMBO: REAL GOLD FWOX FWUR, FWILL: 80% DUCK DOWN / 20% DUCK FWEATHERSS"/>
    <s v="6202.30.1200"/>
    <x v="1"/>
    <m/>
    <m/>
    <m/>
    <m/>
    <m/>
  </r>
  <r>
    <x v="0"/>
    <s v="Moose Knuckles"/>
    <m/>
    <s v="M39LP211N-0000-216"/>
    <x v="2"/>
    <x v="0"/>
    <s v="OUTERWEAR"/>
    <s v="PARKA"/>
    <s v="M39LP211N"/>
    <s v="ONYX BONAVENTURE"/>
    <s v="0000"/>
    <m/>
    <s v="216"/>
    <m/>
    <s v="GRAY BIRCH"/>
    <s v="2023"/>
    <s v="Fall/Winter"/>
    <m/>
    <m/>
    <m/>
    <s v="STD"/>
    <m/>
    <m/>
    <n v="1"/>
    <m/>
    <m/>
    <m/>
    <m/>
    <n v="1"/>
    <m/>
    <m/>
    <m/>
    <m/>
    <m/>
    <m/>
    <m/>
    <m/>
    <m/>
    <m/>
    <m/>
    <m/>
    <m/>
    <m/>
    <m/>
    <m/>
    <m/>
    <m/>
    <m/>
    <m/>
    <m/>
    <m/>
    <m/>
    <m/>
    <m/>
    <n v="2"/>
    <n v="349"/>
    <n v="698"/>
    <n v="890"/>
    <n v="1780"/>
    <n v="0.3"/>
    <n v="244.29999999999998"/>
    <n v="488.59999999999997"/>
    <m/>
    <s v="SSHELL: 100% POLYESSTER, LINING: 100 % NYLON,FWILL: 90% GOOSSE DOWN / 10% GOOSSE FWEATHERSS   "/>
    <s v="6202.30.6000"/>
    <x v="0"/>
    <m/>
    <m/>
    <m/>
    <m/>
    <m/>
  </r>
  <r>
    <x v="0"/>
    <s v="Moose Knuckles"/>
    <m/>
    <s v="M39LP211N-0000-216"/>
    <x v="2"/>
    <x v="0"/>
    <s v="OUTERWEAR"/>
    <s v="PARKA"/>
    <s v="M39LP211N"/>
    <s v="ONYX BONAVENTURE"/>
    <s v="0000"/>
    <m/>
    <s v="216"/>
    <m/>
    <s v="GRAY BIRCH"/>
    <s v="2023"/>
    <s v="Fall/Winter"/>
    <m/>
    <m/>
    <m/>
    <s v="STD"/>
    <m/>
    <m/>
    <n v="0"/>
    <m/>
    <m/>
    <m/>
    <m/>
    <n v="0"/>
    <m/>
    <m/>
    <m/>
    <m/>
    <m/>
    <m/>
    <m/>
    <m/>
    <m/>
    <m/>
    <m/>
    <m/>
    <m/>
    <m/>
    <m/>
    <m/>
    <m/>
    <m/>
    <m/>
    <m/>
    <m/>
    <m/>
    <m/>
    <m/>
    <m/>
    <n v="0"/>
    <n v="349"/>
    <n v="0"/>
    <n v="890"/>
    <n v="0"/>
    <n v="0.3"/>
    <n v="244.29999999999998"/>
    <n v="0"/>
    <m/>
    <s v="SSHELL: 100% POLYESSTER, LINING: 100 % NYLON,FWILL: 90% GOOSSE DOWN / 10% GOOSSE FWEATHERSS   "/>
    <s v="6202.30.6000"/>
    <x v="1"/>
    <m/>
    <m/>
    <m/>
    <m/>
    <m/>
  </r>
  <r>
    <x v="0"/>
    <s v="Moose Knuckles"/>
    <m/>
    <s v="M39LP211N-0000-415"/>
    <x v="2"/>
    <x v="0"/>
    <s v="OUTERWEAR"/>
    <s v="PARKA"/>
    <s v="M39LP211N"/>
    <s v="ONYX BONAVENTURE"/>
    <s v="0000"/>
    <m/>
    <s v="415"/>
    <m/>
    <s v="TRUE NAVY"/>
    <s v="2023"/>
    <s v="Fall/Winter"/>
    <m/>
    <m/>
    <m/>
    <s v="STD"/>
    <m/>
    <m/>
    <n v="2"/>
    <m/>
    <m/>
    <m/>
    <n v="1"/>
    <m/>
    <m/>
    <m/>
    <m/>
    <m/>
    <m/>
    <m/>
    <m/>
    <m/>
    <m/>
    <m/>
    <m/>
    <m/>
    <m/>
    <m/>
    <m/>
    <m/>
    <m/>
    <m/>
    <m/>
    <m/>
    <m/>
    <m/>
    <m/>
    <m/>
    <m/>
    <n v="3"/>
    <n v="349"/>
    <n v="1047"/>
    <n v="890"/>
    <n v="2670"/>
    <n v="0.3"/>
    <n v="244.29999999999998"/>
    <n v="732.9"/>
    <s v="Viet Nam"/>
    <s v="SSHELL: 100% POLYESSTER, LINING: 100 % NYLON,FWILL: 90% GOOSSE DOWN / 10% GOOSSE FWEATHERSS   "/>
    <s v="6202.30.6000"/>
    <x v="0"/>
    <m/>
    <m/>
    <m/>
    <m/>
    <m/>
  </r>
  <r>
    <x v="0"/>
    <s v="Moose Knuckles"/>
    <m/>
    <s v="M39LP211N-0000-415"/>
    <x v="2"/>
    <x v="0"/>
    <s v="OUTERWEAR"/>
    <s v="PARKA"/>
    <s v="M39LP211N"/>
    <s v="ONYX BONAVENTURE"/>
    <s v="0000"/>
    <m/>
    <s v="415"/>
    <m/>
    <s v="TRUE NAVY"/>
    <s v="2023"/>
    <s v="Fall/Winter"/>
    <m/>
    <m/>
    <m/>
    <s v="STD"/>
    <m/>
    <m/>
    <n v="0"/>
    <m/>
    <m/>
    <m/>
    <n v="0"/>
    <m/>
    <m/>
    <m/>
    <m/>
    <m/>
    <m/>
    <m/>
    <m/>
    <m/>
    <m/>
    <m/>
    <m/>
    <m/>
    <m/>
    <m/>
    <m/>
    <m/>
    <m/>
    <m/>
    <m/>
    <m/>
    <m/>
    <m/>
    <m/>
    <m/>
    <m/>
    <n v="0"/>
    <n v="349"/>
    <n v="0"/>
    <n v="890"/>
    <n v="0"/>
    <n v="0.3"/>
    <n v="244.29999999999998"/>
    <n v="0"/>
    <s v="Viet Nam"/>
    <s v="SSHELL: 100% POLYESSTER, LINING: 100 % NYLON,FWILL: 90% GOOSSE DOWN / 10% GOOSSE FWEATHERSS   "/>
    <s v="6202.30.6000"/>
    <x v="1"/>
    <m/>
    <m/>
    <m/>
    <m/>
    <m/>
  </r>
  <r>
    <x v="0"/>
    <s v="Moose Knuckles"/>
    <m/>
    <s v="MK2003LP-0000-255"/>
    <x v="2"/>
    <x v="0"/>
    <s v="OUTERWEAR"/>
    <s v="PARKA"/>
    <s v="MK2003LP"/>
    <s v="SSTIRLING PARKA LDSS"/>
    <s v="0000"/>
    <m/>
    <s v="255"/>
    <m/>
    <s v="GRANITE W/NAT"/>
    <s v="2023"/>
    <s v="Fall/Winter"/>
    <m/>
    <m/>
    <m/>
    <s v="STD"/>
    <m/>
    <m/>
    <n v="2"/>
    <m/>
    <m/>
    <m/>
    <m/>
    <m/>
    <m/>
    <m/>
    <m/>
    <m/>
    <m/>
    <m/>
    <m/>
    <m/>
    <m/>
    <m/>
    <m/>
    <m/>
    <m/>
    <m/>
    <m/>
    <m/>
    <m/>
    <m/>
    <m/>
    <m/>
    <m/>
    <m/>
    <m/>
    <m/>
    <m/>
    <n v="2"/>
    <n v="400"/>
    <n v="800"/>
    <n v="1060"/>
    <n v="2120"/>
    <n v="0.3"/>
    <n v="280"/>
    <n v="560"/>
    <m/>
    <s v="74% COTTON, 26% NYLON - OUTER SSHELL, 100% NYLON - LINING, 80% DUCK DOWN, 20% DUCK FWEATHERSS- FWILL, 100% BLUE FWOX FWUR"/>
    <s v="6202.30.1200"/>
    <x v="0"/>
    <m/>
    <m/>
    <m/>
    <m/>
    <m/>
  </r>
  <r>
    <x v="0"/>
    <s v="Moose Knuckles"/>
    <m/>
    <s v="MK2003LP-0000-255"/>
    <x v="2"/>
    <x v="0"/>
    <s v="OUTERWEAR"/>
    <s v="PARKA"/>
    <s v="MK2003LP"/>
    <s v="SSTIRLING PARKA LDSS"/>
    <s v="0000"/>
    <m/>
    <s v="255"/>
    <m/>
    <s v="GRANITE W/NAT"/>
    <s v="2023"/>
    <s v="Fall/Winter"/>
    <m/>
    <m/>
    <m/>
    <s v="STD"/>
    <m/>
    <m/>
    <n v="0"/>
    <m/>
    <m/>
    <m/>
    <m/>
    <m/>
    <m/>
    <m/>
    <m/>
    <m/>
    <m/>
    <m/>
    <m/>
    <m/>
    <m/>
    <m/>
    <m/>
    <m/>
    <m/>
    <m/>
    <m/>
    <m/>
    <m/>
    <m/>
    <m/>
    <m/>
    <m/>
    <m/>
    <m/>
    <m/>
    <m/>
    <n v="0"/>
    <n v="400"/>
    <n v="0"/>
    <n v="1060"/>
    <n v="0"/>
    <n v="0.3"/>
    <n v="280"/>
    <n v="0"/>
    <m/>
    <s v="74% COTTON, 26% NYLON - OUTER SSHELL, 100% NYLON - LINING, 80% DUCK DOWN, 20% DUCK FWEATHERSS- FWILL, 100% BLUE FWOX FWUR"/>
    <s v="6202.30.1200"/>
    <x v="1"/>
    <m/>
    <m/>
    <m/>
    <m/>
    <m/>
  </r>
  <r>
    <x v="0"/>
    <s v="Moose Knuckles"/>
    <m/>
    <s v="MK2003LP-0000-290"/>
    <x v="2"/>
    <x v="0"/>
    <s v="OUTERWEAR"/>
    <s v="PARKA"/>
    <s v="MK2003LP"/>
    <s v="SSTIRLING PARKA LDSS"/>
    <s v="0000"/>
    <m/>
    <s v="290"/>
    <m/>
    <s v="BLK W/NAT"/>
    <s v="2023"/>
    <s v="Fall/Winter"/>
    <m/>
    <m/>
    <m/>
    <s v="STD"/>
    <m/>
    <m/>
    <n v="4"/>
    <n v="6"/>
    <m/>
    <m/>
    <m/>
    <m/>
    <m/>
    <m/>
    <m/>
    <m/>
    <m/>
    <m/>
    <m/>
    <m/>
    <m/>
    <m/>
    <m/>
    <m/>
    <m/>
    <m/>
    <m/>
    <m/>
    <m/>
    <m/>
    <m/>
    <m/>
    <m/>
    <m/>
    <m/>
    <m/>
    <m/>
    <n v="10"/>
    <n v="400"/>
    <n v="4000"/>
    <n v="1060"/>
    <n v="10600"/>
    <n v="0.3"/>
    <n v="280"/>
    <n v="2800"/>
    <s v="Canada"/>
    <s v="74% COTTON, 26% NYLON - OUTER SSHELL, 100% NYLON - LINING, 80% DUCK DOWN, 20% DUCK FWEATHERSS- FWILL, 100% BLUE FWOX FWUR"/>
    <s v="6202.30.1200"/>
    <x v="0"/>
    <m/>
    <m/>
    <m/>
    <m/>
    <m/>
  </r>
  <r>
    <x v="0"/>
    <s v="Moose Knuckles"/>
    <m/>
    <s v="MK2003LP-0000-290"/>
    <x v="2"/>
    <x v="0"/>
    <s v="OUTERWEAR"/>
    <s v="PARKA"/>
    <s v="MK2003LP"/>
    <s v="SSTIRLING PARKA LDSS"/>
    <s v="0000"/>
    <m/>
    <s v="290"/>
    <m/>
    <s v="BLK W/NAT"/>
    <s v="2023"/>
    <s v="Fall/Winter"/>
    <m/>
    <m/>
    <m/>
    <s v="STD"/>
    <m/>
    <m/>
    <n v="0"/>
    <n v="0"/>
    <m/>
    <m/>
    <m/>
    <m/>
    <m/>
    <m/>
    <m/>
    <m/>
    <m/>
    <m/>
    <m/>
    <m/>
    <m/>
    <m/>
    <m/>
    <m/>
    <m/>
    <m/>
    <m/>
    <m/>
    <m/>
    <m/>
    <m/>
    <m/>
    <m/>
    <m/>
    <m/>
    <m/>
    <m/>
    <n v="0"/>
    <n v="400"/>
    <n v="0"/>
    <n v="1060"/>
    <n v="0"/>
    <n v="0.3"/>
    <n v="280"/>
    <n v="0"/>
    <s v="Canada"/>
    <s v="74% COTTON, 26% NYLON - OUTER SSHELL, 100% NYLON - LINING, 80% DUCK DOWN, 20% DUCK FWEATHERSS- FWILL, 100% BLUE FWOX FWUR"/>
    <s v="6202.30.1200"/>
    <x v="1"/>
    <m/>
    <m/>
    <m/>
    <m/>
    <m/>
  </r>
  <r>
    <x v="0"/>
    <s v="Moose Knuckles"/>
    <m/>
    <s v="MK2003LP-0000-651"/>
    <x v="2"/>
    <x v="0"/>
    <s v="OUTERWEAR"/>
    <s v="PARKA"/>
    <s v="MK2003LP"/>
    <s v="SSTIRLING PARKA LDSS"/>
    <s v="0000"/>
    <m/>
    <s v="651"/>
    <m/>
    <s v="DEEP RED W/BLK"/>
    <s v="2023"/>
    <s v="Fall/Winter"/>
    <m/>
    <m/>
    <m/>
    <s v="STD"/>
    <m/>
    <m/>
    <n v="2"/>
    <n v="4"/>
    <m/>
    <m/>
    <m/>
    <m/>
    <m/>
    <m/>
    <m/>
    <m/>
    <m/>
    <m/>
    <m/>
    <m/>
    <m/>
    <m/>
    <m/>
    <m/>
    <m/>
    <m/>
    <m/>
    <m/>
    <m/>
    <m/>
    <m/>
    <m/>
    <m/>
    <m/>
    <m/>
    <m/>
    <m/>
    <n v="6"/>
    <n v="400"/>
    <n v="2400"/>
    <n v="1060"/>
    <n v="6360"/>
    <n v="0.3"/>
    <n v="280"/>
    <n v="1680"/>
    <m/>
    <s v="74% COTTON, 26% NYLON - OUTER SSHELL, 100% NYLON - LINING, 80% DUCK DOWN, 20% DUCK FWEATHERSS- FWILL, 100% BLUE FWOX FWUR"/>
    <s v="6202.30.1200"/>
    <x v="0"/>
    <m/>
    <m/>
    <m/>
    <m/>
    <m/>
  </r>
  <r>
    <x v="0"/>
    <s v="Moose Knuckles"/>
    <m/>
    <s v="MK2003LP-0000-651"/>
    <x v="2"/>
    <x v="0"/>
    <s v="OUTERWEAR"/>
    <s v="PARKA"/>
    <s v="MK2003LP"/>
    <s v="SSTIRLING PARKA LDSS"/>
    <s v="0000"/>
    <m/>
    <s v="651"/>
    <m/>
    <s v="DEEP RED W/BLK"/>
    <s v="2023"/>
    <s v="Fall/Winter"/>
    <m/>
    <m/>
    <m/>
    <s v="STD"/>
    <m/>
    <m/>
    <n v="0"/>
    <n v="0"/>
    <m/>
    <m/>
    <m/>
    <m/>
    <m/>
    <m/>
    <m/>
    <m/>
    <m/>
    <m/>
    <m/>
    <m/>
    <m/>
    <m/>
    <m/>
    <m/>
    <m/>
    <m/>
    <m/>
    <m/>
    <m/>
    <m/>
    <m/>
    <m/>
    <m/>
    <m/>
    <m/>
    <m/>
    <m/>
    <n v="0"/>
    <n v="400"/>
    <n v="0"/>
    <n v="1060"/>
    <n v="0"/>
    <n v="0.3"/>
    <n v="280"/>
    <n v="0"/>
    <m/>
    <s v="74% COTTON, 26% NYLON - OUTER SSHELL, 100% NYLON - LINING, 80% DUCK DOWN, 20% DUCK FWEATHERSS- FWILL, 100% BLUE FWOX FWUR"/>
    <s v="6202.30.1200"/>
    <x v="1"/>
    <m/>
    <m/>
    <m/>
    <m/>
    <m/>
  </r>
  <r>
    <x v="0"/>
    <s v="Moose Knuckles"/>
    <m/>
    <s v="MK2003LP-0000-704"/>
    <x v="2"/>
    <x v="0"/>
    <s v="OUTERWEAR"/>
    <s v="PARKA"/>
    <s v="MK2003LP"/>
    <s v="SSTIRLING PARKA LDSS"/>
    <s v="0000"/>
    <m/>
    <s v="704"/>
    <m/>
    <s v="DEEP RED/NAT"/>
    <s v="2023"/>
    <s v="Fall/Winter"/>
    <m/>
    <m/>
    <m/>
    <s v="STD"/>
    <m/>
    <m/>
    <n v="3"/>
    <m/>
    <m/>
    <m/>
    <m/>
    <m/>
    <m/>
    <m/>
    <m/>
    <m/>
    <m/>
    <m/>
    <m/>
    <m/>
    <m/>
    <m/>
    <m/>
    <m/>
    <m/>
    <m/>
    <m/>
    <m/>
    <m/>
    <m/>
    <m/>
    <m/>
    <m/>
    <m/>
    <m/>
    <m/>
    <m/>
    <n v="3"/>
    <n v="400"/>
    <n v="1200"/>
    <n v="1060"/>
    <n v="3180"/>
    <n v="0.3"/>
    <n v="280"/>
    <n v="840"/>
    <m/>
    <s v="74% COTTON, 26% NYLON - OUTER SSHELL, 100% NYLON - LINING, 80% DUCK DOWN, 20% DUCK FWEATHERSS- FWILL, 100% BLUE FWOX FWUR"/>
    <s v="6202.30.1200"/>
    <x v="0"/>
    <m/>
    <m/>
    <m/>
    <m/>
    <m/>
  </r>
  <r>
    <x v="0"/>
    <s v="Moose Knuckles"/>
    <m/>
    <s v="MK2003LP-0000-704"/>
    <x v="2"/>
    <x v="0"/>
    <s v="OUTERWEAR"/>
    <s v="PARKA"/>
    <s v="MK2003LP"/>
    <s v="SSTIRLING PARKA LDSS"/>
    <s v="0000"/>
    <m/>
    <s v="704"/>
    <m/>
    <s v="DEEP RED/NAT"/>
    <s v="2023"/>
    <s v="Fall/Winter"/>
    <m/>
    <m/>
    <m/>
    <s v="STD"/>
    <m/>
    <m/>
    <n v="0"/>
    <m/>
    <m/>
    <m/>
    <m/>
    <m/>
    <m/>
    <m/>
    <m/>
    <m/>
    <m/>
    <m/>
    <m/>
    <m/>
    <m/>
    <m/>
    <m/>
    <m/>
    <m/>
    <m/>
    <m/>
    <m/>
    <m/>
    <m/>
    <m/>
    <m/>
    <m/>
    <m/>
    <m/>
    <m/>
    <m/>
    <n v="0"/>
    <n v="400"/>
    <n v="0"/>
    <n v="1060"/>
    <n v="0"/>
    <n v="0.3"/>
    <n v="280"/>
    <n v="0"/>
    <m/>
    <s v="74% COTTON, 26% NYLON - OUTER SSHELL, 100% NYLON - LINING, 80% DUCK DOWN, 20% DUCK FWEATHERSS- FWILL, 100% BLUE FWOX FWUR"/>
    <s v="6202.30.1200"/>
    <x v="1"/>
    <m/>
    <m/>
    <m/>
    <m/>
    <m/>
  </r>
  <r>
    <x v="0"/>
    <s v="Moose Knuckles"/>
    <m/>
    <s v="MK2003LP-0000-774"/>
    <x v="2"/>
    <x v="0"/>
    <s v="OUTERWEAR"/>
    <s v="PARKA"/>
    <s v="MK2003LP"/>
    <s v="SSTIRLING PARKA LDSS"/>
    <s v="0000"/>
    <m/>
    <s v="774"/>
    <m/>
    <s v="ARMY W/NAT"/>
    <s v="2023"/>
    <s v="Fall/Winter"/>
    <m/>
    <m/>
    <m/>
    <s v="STD"/>
    <m/>
    <m/>
    <n v="6"/>
    <n v="11"/>
    <n v="5"/>
    <m/>
    <m/>
    <m/>
    <m/>
    <m/>
    <m/>
    <m/>
    <m/>
    <m/>
    <m/>
    <m/>
    <m/>
    <m/>
    <m/>
    <m/>
    <m/>
    <m/>
    <m/>
    <m/>
    <m/>
    <m/>
    <m/>
    <m/>
    <m/>
    <m/>
    <m/>
    <m/>
    <m/>
    <n v="22"/>
    <n v="400"/>
    <n v="8800"/>
    <n v="1060"/>
    <n v="23320"/>
    <n v="0.3"/>
    <n v="280"/>
    <n v="6160"/>
    <m/>
    <s v="74% COTTON, 26% NYLON - OUTER SSHELL, 100% NYLON - LINING, 80% DUCK DOWN, 20% DUCK FWEATHERSS- FWILL, 100% BLUE FWOX FWUR"/>
    <s v="6202.30.1200"/>
    <x v="0"/>
    <m/>
    <m/>
    <m/>
    <m/>
    <m/>
  </r>
  <r>
    <x v="0"/>
    <s v="Moose Knuckles"/>
    <m/>
    <s v="MK2003LP-0000-774"/>
    <x v="2"/>
    <x v="0"/>
    <s v="OUTERWEAR"/>
    <s v="PARKA"/>
    <s v="MK2003LP"/>
    <s v="SSTIRLING PARKA LDSS"/>
    <s v="0000"/>
    <m/>
    <s v="774"/>
    <m/>
    <s v="ARMY W/NAT"/>
    <s v="2023"/>
    <s v="Fall/Winter"/>
    <m/>
    <m/>
    <m/>
    <s v="STD"/>
    <m/>
    <m/>
    <n v="0"/>
    <n v="0"/>
    <n v="0"/>
    <m/>
    <m/>
    <m/>
    <m/>
    <m/>
    <m/>
    <m/>
    <m/>
    <m/>
    <m/>
    <m/>
    <m/>
    <m/>
    <m/>
    <m/>
    <m/>
    <m/>
    <m/>
    <m/>
    <m/>
    <m/>
    <m/>
    <m/>
    <m/>
    <m/>
    <m/>
    <m/>
    <m/>
    <n v="0"/>
    <n v="400"/>
    <n v="0"/>
    <n v="1060"/>
    <n v="0"/>
    <n v="0.3"/>
    <n v="280"/>
    <n v="0"/>
    <m/>
    <s v="74% COTTON, 26% NYLON - OUTER SSHELL, 100% NYLON - LINING, 80% DUCK DOWN, 20% DUCK FWEATHERSS- FWILL, 100% BLUE FWOX FWUR"/>
    <s v="6202.30.1200"/>
    <x v="1"/>
    <m/>
    <m/>
    <m/>
    <m/>
    <m/>
  </r>
  <r>
    <x v="0"/>
    <s v="Moose Knuckles"/>
    <m/>
    <s v="MK2003LP-0000-952"/>
    <x v="2"/>
    <x v="0"/>
    <s v="OUTERWEAR"/>
    <s v="PARKA"/>
    <s v="MK2003LP"/>
    <s v="SSTIRLING PARKA LDSS"/>
    <s v="0000"/>
    <m/>
    <s v="952"/>
    <m/>
    <s v="ROSSE SSMOKE W/NAT"/>
    <s v="2023"/>
    <s v="Fall/Winter"/>
    <m/>
    <m/>
    <m/>
    <s v="STD"/>
    <m/>
    <m/>
    <m/>
    <n v="2"/>
    <m/>
    <m/>
    <m/>
    <m/>
    <m/>
    <m/>
    <m/>
    <m/>
    <m/>
    <m/>
    <m/>
    <m/>
    <m/>
    <m/>
    <m/>
    <m/>
    <m/>
    <m/>
    <m/>
    <m/>
    <m/>
    <m/>
    <m/>
    <m/>
    <m/>
    <m/>
    <m/>
    <m/>
    <m/>
    <n v="2"/>
    <n v="400"/>
    <n v="800"/>
    <n v="1060"/>
    <n v="2120"/>
    <n v="0.3"/>
    <n v="280"/>
    <n v="560"/>
    <s v="Canada"/>
    <s v="74% COTTON, 26% NYLON - OUTER SSHELL, 100% NYLON - LINING, 80% DUCK DOWN, 20% DUCK FWEATHERSS- FWILL, 100% BLUE FWOX FWUR"/>
    <s v="6202.30.1200"/>
    <x v="0"/>
    <m/>
    <m/>
    <m/>
    <m/>
    <m/>
  </r>
  <r>
    <x v="0"/>
    <s v="Moose Knuckles"/>
    <m/>
    <s v="MK2003LP-0000-952"/>
    <x v="2"/>
    <x v="0"/>
    <s v="OUTERWEAR"/>
    <s v="PARKA"/>
    <s v="MK2003LP"/>
    <s v="SSTIRLING PARKA LDSS"/>
    <s v="0000"/>
    <m/>
    <s v="952"/>
    <m/>
    <s v="ROSSE SSMOKE W/NAT"/>
    <s v="2023"/>
    <s v="Fall/Winter"/>
    <m/>
    <m/>
    <m/>
    <s v="STD"/>
    <m/>
    <m/>
    <m/>
    <n v="0"/>
    <m/>
    <m/>
    <m/>
    <m/>
    <m/>
    <m/>
    <m/>
    <m/>
    <m/>
    <m/>
    <m/>
    <m/>
    <m/>
    <m/>
    <m/>
    <m/>
    <m/>
    <m/>
    <m/>
    <m/>
    <m/>
    <m/>
    <m/>
    <m/>
    <m/>
    <m/>
    <m/>
    <m/>
    <m/>
    <n v="0"/>
    <n v="400"/>
    <n v="0"/>
    <n v="1060"/>
    <n v="0"/>
    <n v="0.3"/>
    <n v="280"/>
    <n v="0"/>
    <s v="Canada"/>
    <s v="74% COTTON, 26% NYLON - OUTER SSHELL, 100% NYLON - LINING, 80% DUCK DOWN, 20% DUCK FWEATHERSS- FWILL, 100% BLUE FWOX FWUR"/>
    <s v="6202.30.1200"/>
    <x v="1"/>
    <m/>
    <m/>
    <m/>
    <m/>
    <m/>
  </r>
  <r>
    <x v="0"/>
    <s v="Moose Knuckles"/>
    <m/>
    <s v="MK4660LLP-0000-255"/>
    <x v="2"/>
    <x v="0"/>
    <s v="OUTERWEAR"/>
    <s v="PARKA"/>
    <s v="MK4660LLP"/>
    <s v="SSASSKATCHEWAN"/>
    <s v="0000"/>
    <m/>
    <s v="255"/>
    <m/>
    <s v="GRANITE W/NAT"/>
    <s v="2023"/>
    <s v="Fall/Winter"/>
    <m/>
    <m/>
    <m/>
    <s v="STD"/>
    <m/>
    <m/>
    <m/>
    <n v="1"/>
    <m/>
    <n v="1"/>
    <m/>
    <m/>
    <m/>
    <m/>
    <m/>
    <m/>
    <m/>
    <m/>
    <m/>
    <m/>
    <m/>
    <m/>
    <m/>
    <m/>
    <m/>
    <m/>
    <m/>
    <m/>
    <m/>
    <m/>
    <m/>
    <m/>
    <m/>
    <m/>
    <m/>
    <m/>
    <m/>
    <n v="2"/>
    <n v="427"/>
    <n v="854"/>
    <n v="1090"/>
    <n v="2180"/>
    <n v="0.3"/>
    <n v="298.89999999999998"/>
    <n v="597.79999999999995"/>
    <m/>
    <s v="74% COTTON, 26% NYLON - OUTER SSHELL, 100% NYLON - LINING, 80% DUCK DOWN, 20% DUCK FWEATHERSS- FWILL, 100% BLUE FWOX FWUR"/>
    <s v="6202.30.1200"/>
    <x v="0"/>
    <m/>
    <m/>
    <m/>
    <m/>
    <m/>
  </r>
  <r>
    <x v="0"/>
    <s v="Moose Knuckles"/>
    <m/>
    <s v="MK4660LLP-0000-255"/>
    <x v="2"/>
    <x v="0"/>
    <s v="OUTERWEAR"/>
    <s v="PARKA"/>
    <s v="MK4660LLP"/>
    <s v="SSASSKATCHEWAN"/>
    <s v="0000"/>
    <m/>
    <s v="255"/>
    <m/>
    <s v="GRANITE W/NAT"/>
    <s v="2023"/>
    <s v="Fall/Winter"/>
    <m/>
    <m/>
    <m/>
    <s v="STD"/>
    <m/>
    <m/>
    <m/>
    <n v="0"/>
    <m/>
    <n v="0"/>
    <m/>
    <m/>
    <m/>
    <m/>
    <m/>
    <m/>
    <m/>
    <m/>
    <m/>
    <m/>
    <m/>
    <m/>
    <m/>
    <m/>
    <m/>
    <m/>
    <m/>
    <m/>
    <m/>
    <m/>
    <m/>
    <m/>
    <m/>
    <m/>
    <m/>
    <m/>
    <m/>
    <n v="0"/>
    <n v="427"/>
    <n v="0"/>
    <n v="1090"/>
    <n v="0"/>
    <n v="0.3"/>
    <n v="298.89999999999998"/>
    <n v="0"/>
    <m/>
    <s v="74% COTTON, 26% NYLON - OUTER SSHELL, 100% NYLON - LINING, 80% DUCK DOWN, 20% DUCK FWEATHERSS- FWILL, 100% BLUE FWOX FWUR"/>
    <s v="6202.30.1200"/>
    <x v="1"/>
    <m/>
    <m/>
    <m/>
    <m/>
    <m/>
  </r>
  <r>
    <x v="0"/>
    <s v="Moose Knuckles"/>
    <m/>
    <s v="MK4660LLP-0000-256"/>
    <x v="2"/>
    <x v="0"/>
    <s v="OUTERWEAR"/>
    <s v="PARKA"/>
    <s v="MK4660LLP"/>
    <s v="SSASSKATCHEWAN"/>
    <s v="0000"/>
    <m/>
    <s v="256"/>
    <m/>
    <s v="GRANITE W/BLK"/>
    <s v="2023"/>
    <s v="Fall/Winter"/>
    <m/>
    <m/>
    <m/>
    <s v="STD"/>
    <m/>
    <m/>
    <n v="1"/>
    <m/>
    <m/>
    <m/>
    <m/>
    <m/>
    <m/>
    <m/>
    <m/>
    <m/>
    <m/>
    <m/>
    <m/>
    <m/>
    <m/>
    <m/>
    <m/>
    <m/>
    <m/>
    <m/>
    <m/>
    <m/>
    <m/>
    <m/>
    <m/>
    <m/>
    <m/>
    <m/>
    <m/>
    <m/>
    <m/>
    <n v="1"/>
    <n v="427"/>
    <n v="427"/>
    <n v="1090"/>
    <n v="1090"/>
    <n v="0.3"/>
    <n v="298.89999999999998"/>
    <n v="298.89999999999998"/>
    <m/>
    <s v="74% COTTON, 26% NYLON - OUTER SSHELL, 100% NYLON - LINING, 80% DUCK DOWN, 20% DUCK FWEATHERSS- FWILL, 100% BLUE FWOX FWUR"/>
    <s v="6202.30.1200"/>
    <x v="0"/>
    <m/>
    <m/>
    <m/>
    <m/>
    <m/>
  </r>
  <r>
    <x v="0"/>
    <s v="Moose Knuckles"/>
    <m/>
    <s v="MK4660LLP-0000-256"/>
    <x v="2"/>
    <x v="0"/>
    <s v="OUTERWEAR"/>
    <s v="PARKA"/>
    <s v="MK4660LLP"/>
    <s v="SSASSKATCHEWAN"/>
    <s v="0000"/>
    <m/>
    <s v="256"/>
    <m/>
    <s v="GRANITE W/BLK"/>
    <s v="2023"/>
    <s v="Fall/Winter"/>
    <m/>
    <m/>
    <m/>
    <s v="STD"/>
    <m/>
    <m/>
    <n v="0"/>
    <m/>
    <m/>
    <m/>
    <m/>
    <m/>
    <m/>
    <m/>
    <m/>
    <m/>
    <m/>
    <m/>
    <m/>
    <m/>
    <m/>
    <m/>
    <m/>
    <m/>
    <m/>
    <m/>
    <m/>
    <m/>
    <m/>
    <m/>
    <m/>
    <m/>
    <m/>
    <m/>
    <m/>
    <m/>
    <m/>
    <n v="0"/>
    <n v="427"/>
    <n v="0"/>
    <n v="1090"/>
    <n v="0"/>
    <n v="0.3"/>
    <n v="298.89999999999998"/>
    <n v="0"/>
    <m/>
    <s v="74% COTTON, 26% NYLON - OUTER SSHELL, 100% NYLON - LINING, 80% DUCK DOWN, 20% DUCK FWEATHERSS- FWILL, 100% BLUE FWOX FWUR"/>
    <s v="6202.30.1200"/>
    <x v="1"/>
    <m/>
    <m/>
    <m/>
    <m/>
    <m/>
  </r>
  <r>
    <x v="0"/>
    <s v="Moose Knuckles"/>
    <m/>
    <s v="MK4660LLP-0000-290"/>
    <x v="2"/>
    <x v="0"/>
    <s v="OUTERWEAR"/>
    <s v="PARKA"/>
    <s v="MK4660LLP"/>
    <s v="SSASSKATCHEWAN"/>
    <s v="0000"/>
    <m/>
    <s v="290"/>
    <m/>
    <s v="BLK W/NAT"/>
    <s v="2023"/>
    <s v="Fall/Winter"/>
    <m/>
    <m/>
    <m/>
    <s v="STD"/>
    <m/>
    <m/>
    <n v="2"/>
    <n v="1"/>
    <m/>
    <m/>
    <m/>
    <m/>
    <m/>
    <m/>
    <m/>
    <m/>
    <m/>
    <m/>
    <m/>
    <m/>
    <m/>
    <m/>
    <m/>
    <m/>
    <m/>
    <m/>
    <m/>
    <m/>
    <m/>
    <m/>
    <m/>
    <m/>
    <m/>
    <m/>
    <m/>
    <m/>
    <m/>
    <n v="3"/>
    <n v="427"/>
    <n v="1281"/>
    <n v="1090"/>
    <n v="3270"/>
    <n v="0.3"/>
    <n v="298.89999999999998"/>
    <n v="896.69999999999993"/>
    <m/>
    <s v="74% COTTON, 26% NYLON - OUTER SSHELL, 100% NYLON - LINING, 80% DUCK DOWN, 20% DUCK FWEATHERSS- FWILL, 100% BLUE FWOX FWUR"/>
    <s v="6202.30.1200"/>
    <x v="0"/>
    <m/>
    <m/>
    <m/>
    <m/>
    <m/>
  </r>
  <r>
    <x v="0"/>
    <s v="Moose Knuckles"/>
    <m/>
    <s v="MK4660LLP-0000-290"/>
    <x v="2"/>
    <x v="0"/>
    <s v="OUTERWEAR"/>
    <s v="PARKA"/>
    <s v="MK4660LLP"/>
    <s v="SSASSKATCHEWAN"/>
    <s v="0000"/>
    <m/>
    <s v="290"/>
    <m/>
    <s v="BLK W/NAT"/>
    <s v="2023"/>
    <s v="Fall/Winter"/>
    <m/>
    <m/>
    <m/>
    <s v="STD"/>
    <m/>
    <m/>
    <n v="0"/>
    <n v="0"/>
    <m/>
    <m/>
    <m/>
    <m/>
    <m/>
    <m/>
    <m/>
    <m/>
    <m/>
    <m/>
    <m/>
    <m/>
    <m/>
    <m/>
    <m/>
    <m/>
    <m/>
    <m/>
    <m/>
    <m/>
    <m/>
    <m/>
    <m/>
    <m/>
    <m/>
    <m/>
    <m/>
    <m/>
    <m/>
    <n v="0"/>
    <n v="427"/>
    <n v="0"/>
    <n v="1090"/>
    <n v="0"/>
    <n v="0.3"/>
    <n v="298.89999999999998"/>
    <n v="0"/>
    <m/>
    <s v="74% COTTON, 26% NYLON - OUTER SSHELL, 100% NYLON - LINING, 80% DUCK DOWN, 20% DUCK FWEATHERSS- FWILL, 100% BLUE FWOX FWUR"/>
    <s v="6202.30.1200"/>
    <x v="1"/>
    <m/>
    <m/>
    <m/>
    <m/>
    <m/>
  </r>
  <r>
    <x v="0"/>
    <s v="Moose Knuckles"/>
    <m/>
    <s v="MK4660LLP-0000-291"/>
    <x v="2"/>
    <x v="0"/>
    <s v="OUTERWEAR"/>
    <s v="PARKA"/>
    <s v="MK4660LLP"/>
    <s v="SSASSKATCHEWAN"/>
    <s v="0000"/>
    <m/>
    <s v="291"/>
    <m/>
    <s v="BLK W/BLK"/>
    <s v="2023"/>
    <s v="Fall/Winter"/>
    <m/>
    <m/>
    <m/>
    <s v="STD"/>
    <m/>
    <m/>
    <m/>
    <m/>
    <m/>
    <m/>
    <m/>
    <n v="1"/>
    <m/>
    <m/>
    <m/>
    <m/>
    <m/>
    <m/>
    <m/>
    <m/>
    <m/>
    <m/>
    <m/>
    <m/>
    <m/>
    <m/>
    <m/>
    <m/>
    <m/>
    <m/>
    <m/>
    <m/>
    <m/>
    <m/>
    <m/>
    <m/>
    <m/>
    <n v="1"/>
    <n v="427"/>
    <n v="427"/>
    <n v="1090"/>
    <n v="1090"/>
    <n v="0.3"/>
    <n v="298.89999999999998"/>
    <n v="298.89999999999998"/>
    <s v="Viet Nam"/>
    <s v="74% COTTON, 26% NYLON - OUTER SSHELL, 100% NYLON - LINING, 80% DUCK DOWN, 20% DUCK FWEATHERSS- FWILL, 100% BLUE FWOX FWUR"/>
    <s v="6202.30.1200"/>
    <x v="0"/>
    <m/>
    <m/>
    <m/>
    <m/>
    <m/>
  </r>
  <r>
    <x v="0"/>
    <s v="Moose Knuckles"/>
    <m/>
    <s v="MK4660LLP-0000-291"/>
    <x v="2"/>
    <x v="0"/>
    <s v="OUTERWEAR"/>
    <s v="PARKA"/>
    <s v="MK4660LLP"/>
    <s v="SSASSKATCHEWAN"/>
    <s v="0000"/>
    <m/>
    <s v="291"/>
    <m/>
    <s v="BLK W/BLK"/>
    <s v="2023"/>
    <s v="Fall/Winter"/>
    <m/>
    <m/>
    <m/>
    <s v="STD"/>
    <m/>
    <m/>
    <m/>
    <m/>
    <m/>
    <m/>
    <m/>
    <n v="0"/>
    <m/>
    <m/>
    <m/>
    <m/>
    <m/>
    <m/>
    <m/>
    <m/>
    <m/>
    <m/>
    <m/>
    <m/>
    <m/>
    <m/>
    <m/>
    <m/>
    <m/>
    <m/>
    <m/>
    <m/>
    <m/>
    <m/>
    <m/>
    <m/>
    <m/>
    <n v="0"/>
    <n v="427"/>
    <n v="0"/>
    <n v="1090"/>
    <n v="0"/>
    <n v="0.3"/>
    <n v="298.89999999999998"/>
    <n v="0"/>
    <s v="Viet Nam"/>
    <s v="74% COTTON, 26% NYLON - OUTER SSHELL, 100% NYLON - LINING, 80% DUCK DOWN, 20% DUCK FWEATHERSS- FWILL, 100% BLUE FWOX FWUR"/>
    <s v="6202.30.1200"/>
    <x v="1"/>
    <m/>
    <m/>
    <m/>
    <m/>
    <m/>
  </r>
  <r>
    <x v="0"/>
    <s v="Moose Knuckles"/>
    <m/>
    <s v="MK4660LLP-0000-402"/>
    <x v="2"/>
    <x v="0"/>
    <s v="OUTERWEAR"/>
    <s v="PARKA"/>
    <s v="MK4660LLP"/>
    <s v="SSASSKATCHEWAN"/>
    <s v="0000"/>
    <m/>
    <s v="402"/>
    <m/>
    <s v="NAVY W/BLK"/>
    <s v="2023"/>
    <s v="Fall/Winter"/>
    <m/>
    <m/>
    <m/>
    <s v="STD"/>
    <m/>
    <m/>
    <n v="2"/>
    <n v="1"/>
    <m/>
    <m/>
    <m/>
    <m/>
    <m/>
    <m/>
    <m/>
    <m/>
    <m/>
    <m/>
    <m/>
    <m/>
    <m/>
    <m/>
    <m/>
    <m/>
    <m/>
    <m/>
    <m/>
    <m/>
    <m/>
    <m/>
    <m/>
    <m/>
    <m/>
    <m/>
    <m/>
    <m/>
    <m/>
    <n v="3"/>
    <n v="427"/>
    <n v="1281"/>
    <n v="1090"/>
    <n v="3270"/>
    <n v="0.3"/>
    <n v="298.89999999999998"/>
    <n v="896.69999999999993"/>
    <m/>
    <s v="74% COTTON, 26% NYLON - OUTER SSHELL, 100% NYLON - LINING, 80% DUCK DOWN, 20% DUCK FWEATHERSS- FWILL, 100% BLUE FWOX FWUR"/>
    <s v="6202.30.1200"/>
    <x v="0"/>
    <m/>
    <m/>
    <m/>
    <m/>
    <m/>
  </r>
  <r>
    <x v="0"/>
    <s v="Moose Knuckles"/>
    <m/>
    <s v="MK4660LLP-0000-402"/>
    <x v="2"/>
    <x v="0"/>
    <s v="OUTERWEAR"/>
    <s v="PARKA"/>
    <s v="MK4660LLP"/>
    <s v="SSASSKATCHEWAN"/>
    <s v="0000"/>
    <m/>
    <s v="402"/>
    <m/>
    <s v="NAVY W/BLK"/>
    <s v="2023"/>
    <s v="Fall/Winter"/>
    <m/>
    <m/>
    <m/>
    <s v="STD"/>
    <m/>
    <m/>
    <n v="0"/>
    <n v="0"/>
    <m/>
    <m/>
    <m/>
    <m/>
    <m/>
    <m/>
    <m/>
    <m/>
    <m/>
    <m/>
    <m/>
    <m/>
    <m/>
    <m/>
    <m/>
    <m/>
    <m/>
    <m/>
    <m/>
    <m/>
    <m/>
    <m/>
    <m/>
    <m/>
    <m/>
    <m/>
    <m/>
    <m/>
    <m/>
    <n v="0"/>
    <n v="427"/>
    <n v="0"/>
    <n v="1090"/>
    <n v="0"/>
    <n v="0.3"/>
    <n v="298.89999999999998"/>
    <n v="0"/>
    <m/>
    <s v="74% COTTON, 26% NYLON - OUTER SSHELL, 100% NYLON - LINING, 80% DUCK DOWN, 20% DUCK FWEATHERSS- FWILL, 100% BLUE FWOX FWUR"/>
    <s v="6202.30.1200"/>
    <x v="1"/>
    <m/>
    <m/>
    <m/>
    <m/>
    <m/>
  </r>
  <r>
    <x v="0"/>
    <s v="Moose Knuckles"/>
    <m/>
    <s v="M12LL311-0000-292"/>
    <x v="2"/>
    <x v="0"/>
    <s v="OUTERWEAR"/>
    <s v="LEATHER JACKET"/>
    <s v="M12LL311"/>
    <s v="TILDEN BOMBER"/>
    <s v="0000"/>
    <m/>
    <s v="292"/>
    <m/>
    <s v="BLACK"/>
    <s v="2022"/>
    <s v="Spring/Summer"/>
    <m/>
    <m/>
    <m/>
    <s v="STD"/>
    <m/>
    <m/>
    <m/>
    <m/>
    <n v="2"/>
    <m/>
    <m/>
    <m/>
    <m/>
    <m/>
    <m/>
    <m/>
    <m/>
    <m/>
    <m/>
    <m/>
    <m/>
    <m/>
    <m/>
    <m/>
    <m/>
    <m/>
    <m/>
    <m/>
    <m/>
    <m/>
    <m/>
    <m/>
    <m/>
    <m/>
    <m/>
    <m/>
    <m/>
    <n v="2"/>
    <n v="294"/>
    <n v="588"/>
    <n v="780"/>
    <n v="1560"/>
    <n v="0.3"/>
    <n v="205.79999999999998"/>
    <n v="411.59999999999997"/>
    <m/>
    <s v="SSHELL-LAMB LEATHER, LINING-100% POLYESSTER"/>
    <s v="4203.10.4060"/>
    <x v="0"/>
    <m/>
    <m/>
    <m/>
    <m/>
    <m/>
  </r>
  <r>
    <x v="0"/>
    <s v="Moose Knuckles"/>
    <m/>
    <s v="M12LL311-0000-292"/>
    <x v="2"/>
    <x v="0"/>
    <s v="OUTERWEAR"/>
    <s v="LEATHER JACKET"/>
    <s v="M12LL311"/>
    <s v="TILDEN BOMBER"/>
    <s v="0000"/>
    <m/>
    <s v="292"/>
    <m/>
    <s v="BLACK"/>
    <s v="2022"/>
    <s v="Spring/Summer"/>
    <m/>
    <m/>
    <m/>
    <s v="STD"/>
    <m/>
    <m/>
    <m/>
    <m/>
    <n v="0"/>
    <m/>
    <m/>
    <m/>
    <m/>
    <m/>
    <m/>
    <m/>
    <m/>
    <m/>
    <m/>
    <m/>
    <m/>
    <m/>
    <m/>
    <m/>
    <m/>
    <m/>
    <m/>
    <m/>
    <m/>
    <m/>
    <m/>
    <m/>
    <m/>
    <m/>
    <m/>
    <m/>
    <m/>
    <n v="0"/>
    <n v="294"/>
    <n v="0"/>
    <n v="780"/>
    <n v="0"/>
    <n v="0.3"/>
    <n v="205.79999999999998"/>
    <n v="0"/>
    <m/>
    <s v="SSHELL-LAMB LEATHER, LINING-100% POLYESSTER"/>
    <s v="4203.10.4060"/>
    <x v="1"/>
    <m/>
    <m/>
    <m/>
    <m/>
    <m/>
  </r>
  <r>
    <x v="0"/>
    <s v="Moose Knuckles"/>
    <m/>
    <s v="M12LL311-0000-891"/>
    <x v="2"/>
    <x v="0"/>
    <s v="OUTERWEAR"/>
    <s v="LEATHER JACKET"/>
    <s v="M12LL311"/>
    <s v="TILDEN BOMBER"/>
    <s v="0000"/>
    <m/>
    <s v="891"/>
    <m/>
    <s v="MILKY WAY"/>
    <s v="2022"/>
    <s v="Spring/Summer"/>
    <m/>
    <m/>
    <m/>
    <s v="STD"/>
    <m/>
    <m/>
    <m/>
    <m/>
    <n v="2"/>
    <m/>
    <m/>
    <m/>
    <m/>
    <m/>
    <m/>
    <m/>
    <m/>
    <m/>
    <m/>
    <m/>
    <m/>
    <m/>
    <m/>
    <m/>
    <m/>
    <m/>
    <m/>
    <m/>
    <m/>
    <m/>
    <m/>
    <m/>
    <m/>
    <m/>
    <m/>
    <m/>
    <m/>
    <n v="2"/>
    <n v="294"/>
    <n v="588"/>
    <n v="780"/>
    <n v="1560"/>
    <n v="0.3"/>
    <n v="205.79999999999998"/>
    <n v="411.59999999999997"/>
    <m/>
    <s v="SSHELL-LAMB LEATHER, LINING-100% POLYESSTER"/>
    <s v="4203.10.4060"/>
    <x v="0"/>
    <m/>
    <m/>
    <m/>
    <m/>
    <m/>
  </r>
  <r>
    <x v="0"/>
    <s v="Moose Knuckles"/>
    <m/>
    <s v="M12LL311-0000-891"/>
    <x v="2"/>
    <x v="0"/>
    <s v="OUTERWEAR"/>
    <s v="LEATHER JACKET"/>
    <s v="M12LL311"/>
    <s v="TILDEN BOMBER"/>
    <s v="0000"/>
    <m/>
    <s v="891"/>
    <m/>
    <s v="MILKY WAY"/>
    <s v="2022"/>
    <s v="Spring/Summer"/>
    <m/>
    <m/>
    <m/>
    <s v="STD"/>
    <m/>
    <m/>
    <m/>
    <m/>
    <n v="0"/>
    <m/>
    <m/>
    <m/>
    <m/>
    <m/>
    <m/>
    <m/>
    <m/>
    <m/>
    <m/>
    <m/>
    <m/>
    <m/>
    <m/>
    <m/>
    <m/>
    <m/>
    <m/>
    <m/>
    <m/>
    <m/>
    <m/>
    <m/>
    <m/>
    <m/>
    <m/>
    <m/>
    <m/>
    <n v="0"/>
    <n v="294"/>
    <n v="0"/>
    <n v="780"/>
    <n v="0"/>
    <n v="0.3"/>
    <n v="205.79999999999998"/>
    <n v="0"/>
    <m/>
    <s v="SSHELL-LAMB LEATHER, LINING-100% POLYESSTER"/>
    <s v="4203.10.4060"/>
    <x v="1"/>
    <m/>
    <m/>
    <m/>
    <m/>
    <m/>
  </r>
  <r>
    <x v="0"/>
    <s v="Moose Knuckles"/>
    <m/>
    <s v="M31LL313-0000-292"/>
    <x v="2"/>
    <x v="0"/>
    <s v="OUTERWEAR"/>
    <s v="LEATHER JACKET"/>
    <s v="M31LL313"/>
    <s v="WILDHAY MOTO LEATHER JACKET"/>
    <s v="0000"/>
    <m/>
    <s v="292"/>
    <m/>
    <s v="BLACK"/>
    <s v="2021"/>
    <s v="Fall/Winter"/>
    <m/>
    <m/>
    <m/>
    <s v="STD"/>
    <m/>
    <m/>
    <n v="5"/>
    <n v="5"/>
    <n v="3"/>
    <m/>
    <m/>
    <m/>
    <m/>
    <m/>
    <m/>
    <m/>
    <m/>
    <m/>
    <m/>
    <m/>
    <m/>
    <m/>
    <m/>
    <m/>
    <m/>
    <m/>
    <m/>
    <m/>
    <m/>
    <m/>
    <m/>
    <m/>
    <m/>
    <m/>
    <m/>
    <m/>
    <m/>
    <n v="13"/>
    <n v="353"/>
    <n v="4589"/>
    <n v="935"/>
    <n v="12155"/>
    <n v="0.3"/>
    <n v="247.1"/>
    <n v="3212.2999999999997"/>
    <m/>
    <s v="SSHELL-LAMB LEATHER, COMBO-LAMB SSHEARLING, LINING-100% POLYESSTER, FWILL-100% POLYESSTER"/>
    <s v="4203.10.4060"/>
    <x v="0"/>
    <m/>
    <m/>
    <m/>
    <m/>
    <m/>
  </r>
  <r>
    <x v="0"/>
    <s v="Moose Knuckles"/>
    <m/>
    <s v="M31LL313-0000-292"/>
    <x v="2"/>
    <x v="0"/>
    <s v="OUTERWEAR"/>
    <s v="LEATHER JACKET"/>
    <s v="M31LL313"/>
    <s v="WILDHAY MOTO LEATHER JACKET"/>
    <s v="0000"/>
    <m/>
    <s v="292"/>
    <m/>
    <s v="BLACK"/>
    <s v="2021"/>
    <s v="Fall/Winter"/>
    <m/>
    <m/>
    <m/>
    <s v="STD"/>
    <m/>
    <m/>
    <n v="0"/>
    <n v="0"/>
    <n v="0"/>
    <m/>
    <m/>
    <m/>
    <m/>
    <m/>
    <m/>
    <m/>
    <m/>
    <m/>
    <m/>
    <m/>
    <m/>
    <m/>
    <m/>
    <m/>
    <m/>
    <m/>
    <m/>
    <m/>
    <m/>
    <m/>
    <m/>
    <m/>
    <m/>
    <m/>
    <m/>
    <m/>
    <m/>
    <n v="0"/>
    <n v="353"/>
    <n v="0"/>
    <n v="935"/>
    <n v="0"/>
    <n v="0.3"/>
    <n v="247.1"/>
    <n v="0"/>
    <m/>
    <s v="SSHELL-LAMB LEATHER, COMBO-LAMB SSHEARLING, LINING-100% POLYESSTER, FWILL-100% POLYESSTER"/>
    <s v="4203.10.4060"/>
    <x v="1"/>
    <m/>
    <m/>
    <m/>
    <m/>
    <m/>
  </r>
  <r>
    <x v="0"/>
    <s v="Moose Knuckles"/>
    <m/>
    <s v="M12LP250EL-0000-935"/>
    <x v="2"/>
    <x v="0"/>
    <s v="OUTERWEAR"/>
    <s v="COAT"/>
    <s v="M12LP250EL"/>
    <s v="LT WEIGHT QUILT BLANKET COAT"/>
    <s v="0000"/>
    <m/>
    <s v="935"/>
    <m/>
    <s v="COCONUT MILK MELANGE"/>
    <s v="2022"/>
    <s v="Spring/Summer"/>
    <m/>
    <m/>
    <m/>
    <s v="STD"/>
    <m/>
    <m/>
    <m/>
    <n v="1"/>
    <m/>
    <m/>
    <m/>
    <m/>
    <m/>
    <m/>
    <m/>
    <m/>
    <m/>
    <m/>
    <m/>
    <m/>
    <m/>
    <m/>
    <m/>
    <m/>
    <m/>
    <m/>
    <m/>
    <m/>
    <m/>
    <m/>
    <m/>
    <m/>
    <m/>
    <m/>
    <m/>
    <m/>
    <m/>
    <n v="1"/>
    <n v="300"/>
    <n v="300"/>
    <n v="795"/>
    <n v="795"/>
    <n v="0.3"/>
    <n v="210"/>
    <n v="210"/>
    <m/>
    <s v="SSHELL-100% NYLON, LINING-100% NYLON, FWILL-90% DUCK DOWN  10% DUCK FWEATHERSS"/>
    <s v="6202.40.1000"/>
    <x v="0"/>
    <m/>
    <m/>
    <m/>
    <m/>
    <m/>
  </r>
  <r>
    <x v="0"/>
    <s v="Moose Knuckles"/>
    <m/>
    <s v="M12LP250EL-0000-935"/>
    <x v="2"/>
    <x v="0"/>
    <s v="OUTERWEAR"/>
    <s v="COAT"/>
    <s v="M12LP250EL"/>
    <s v="LT WEIGHT QUILT BLANKET COAT"/>
    <s v="0000"/>
    <m/>
    <s v="935"/>
    <m/>
    <s v="COCONUT MILK MELANGE"/>
    <s v="2022"/>
    <s v="Spring/Summer"/>
    <m/>
    <m/>
    <m/>
    <s v="STD"/>
    <m/>
    <m/>
    <m/>
    <n v="0"/>
    <m/>
    <m/>
    <m/>
    <m/>
    <m/>
    <m/>
    <m/>
    <m/>
    <m/>
    <m/>
    <m/>
    <m/>
    <m/>
    <m/>
    <m/>
    <m/>
    <m/>
    <m/>
    <m/>
    <m/>
    <m/>
    <m/>
    <m/>
    <m/>
    <m/>
    <m/>
    <m/>
    <m/>
    <m/>
    <n v="0"/>
    <n v="300"/>
    <n v="0"/>
    <n v="795"/>
    <n v="0"/>
    <n v="0.3"/>
    <n v="210"/>
    <n v="0"/>
    <m/>
    <s v="SSHELL-100% NYLON, LINING-100% NYLON, FWILL-90% DUCK DOWN  10% DUCK FWEATHERSS"/>
    <s v="6202.40.1000"/>
    <x v="1"/>
    <m/>
    <m/>
    <m/>
    <m/>
    <m/>
  </r>
  <r>
    <x v="0"/>
    <s v="Moose Knuckles"/>
    <m/>
    <s v="M11LJ144-0000-160"/>
    <x v="2"/>
    <x v="0"/>
    <s v="OUTERWEAR"/>
    <s v="JACKET"/>
    <s v="M11LJ144"/>
    <s v="GLITTERMOUTH JKT"/>
    <s v="0000"/>
    <m/>
    <s v="160"/>
    <m/>
    <s v="WHITE"/>
    <s v="2021"/>
    <s v="Spring/Summer"/>
    <m/>
    <m/>
    <m/>
    <s v="STD"/>
    <m/>
    <m/>
    <n v="1"/>
    <n v="1"/>
    <n v="3"/>
    <n v="3"/>
    <n v="1"/>
    <m/>
    <m/>
    <m/>
    <m/>
    <m/>
    <m/>
    <m/>
    <m/>
    <m/>
    <m/>
    <m/>
    <m/>
    <m/>
    <m/>
    <m/>
    <m/>
    <m/>
    <m/>
    <m/>
    <m/>
    <m/>
    <m/>
    <m/>
    <m/>
    <m/>
    <m/>
    <n v="9"/>
    <n v="121"/>
    <n v="1089"/>
    <n v="320"/>
    <n v="2880"/>
    <n v="0.3"/>
    <n v="84.699999999999989"/>
    <n v="762.3"/>
    <m/>
    <s v="SSHELL-100% POLYURETHANE, LINING-100% POLYESSTER"/>
    <s v="6210.30.5029"/>
    <x v="0"/>
    <m/>
    <m/>
    <m/>
    <m/>
    <m/>
  </r>
  <r>
    <x v="0"/>
    <s v="Moose Knuckles"/>
    <m/>
    <s v="M11LJ144-0000-160"/>
    <x v="2"/>
    <x v="0"/>
    <s v="OUTERWEAR"/>
    <s v="JACKET"/>
    <s v="M11LJ144"/>
    <s v="GLITTERMOUTH JKT"/>
    <s v="0000"/>
    <m/>
    <s v="160"/>
    <m/>
    <s v="WHITE"/>
    <s v="2021"/>
    <s v="Spring/Summer"/>
    <m/>
    <m/>
    <m/>
    <s v="STD"/>
    <m/>
    <m/>
    <n v="0"/>
    <n v="0"/>
    <n v="0"/>
    <n v="0"/>
    <n v="0"/>
    <m/>
    <m/>
    <m/>
    <m/>
    <m/>
    <m/>
    <m/>
    <m/>
    <m/>
    <m/>
    <m/>
    <m/>
    <m/>
    <m/>
    <m/>
    <m/>
    <m/>
    <m/>
    <m/>
    <m/>
    <m/>
    <m/>
    <m/>
    <m/>
    <m/>
    <m/>
    <n v="0"/>
    <n v="121"/>
    <n v="0"/>
    <n v="320"/>
    <n v="0"/>
    <n v="0.3"/>
    <n v="84.699999999999989"/>
    <n v="0"/>
    <m/>
    <s v="SSHELL-100% POLYURETHANE, LINING-100% POLYESSTER"/>
    <s v="6210.30.5029"/>
    <x v="1"/>
    <m/>
    <m/>
    <m/>
    <m/>
    <m/>
  </r>
  <r>
    <x v="0"/>
    <s v="Moose Knuckles"/>
    <m/>
    <s v="M12LJ115-0000-292"/>
    <x v="2"/>
    <x v="0"/>
    <s v="OUTERWEAR"/>
    <s v="JACKET"/>
    <s v="M12LJ115"/>
    <s v="AMAGANSSETT JKT"/>
    <s v="0000"/>
    <m/>
    <s v="292"/>
    <m/>
    <s v="BLACK"/>
    <s v="2022"/>
    <s v="Spring/Summer"/>
    <m/>
    <m/>
    <m/>
    <s v="STD"/>
    <m/>
    <m/>
    <n v="1"/>
    <m/>
    <m/>
    <m/>
    <m/>
    <m/>
    <m/>
    <m/>
    <m/>
    <m/>
    <m/>
    <m/>
    <m/>
    <m/>
    <m/>
    <m/>
    <m/>
    <m/>
    <m/>
    <m/>
    <m/>
    <m/>
    <m/>
    <m/>
    <m/>
    <m/>
    <m/>
    <m/>
    <m/>
    <m/>
    <m/>
    <n v="1"/>
    <n v="117"/>
    <n v="117"/>
    <n v="310"/>
    <n v="310"/>
    <n v="0.3"/>
    <n v="81.899999999999991"/>
    <n v="81.899999999999991"/>
    <m/>
    <s v="SSHELL-92% POLYESSTER 8% SSPANDEX, LINING-100% POLYESSTER"/>
    <s v="6202.40.7000"/>
    <x v="0"/>
    <m/>
    <m/>
    <m/>
    <m/>
    <m/>
  </r>
  <r>
    <x v="0"/>
    <s v="Moose Knuckles"/>
    <m/>
    <s v="M12LJ115-0000-292"/>
    <x v="2"/>
    <x v="0"/>
    <s v="OUTERWEAR"/>
    <s v="JACKET"/>
    <s v="M12LJ115"/>
    <s v="AMAGANSSETT JKT"/>
    <s v="0000"/>
    <m/>
    <s v="292"/>
    <m/>
    <s v="BLACK"/>
    <s v="2022"/>
    <s v="Spring/Summer"/>
    <m/>
    <m/>
    <m/>
    <s v="STD"/>
    <m/>
    <m/>
    <n v="0"/>
    <m/>
    <m/>
    <m/>
    <m/>
    <m/>
    <m/>
    <m/>
    <m/>
    <m/>
    <m/>
    <m/>
    <m/>
    <m/>
    <m/>
    <m/>
    <m/>
    <m/>
    <m/>
    <m/>
    <m/>
    <m/>
    <m/>
    <m/>
    <m/>
    <m/>
    <m/>
    <m/>
    <m/>
    <m/>
    <m/>
    <n v="0"/>
    <n v="117"/>
    <n v="0"/>
    <n v="310"/>
    <n v="0"/>
    <n v="0.3"/>
    <n v="81.899999999999991"/>
    <n v="0"/>
    <m/>
    <s v="SSHELL-92% POLYESSTER 8% SSPANDEX, LINING-100% POLYESSTER"/>
    <s v="6202.40.7000"/>
    <x v="1"/>
    <m/>
    <m/>
    <m/>
    <m/>
    <m/>
  </r>
  <r>
    <x v="0"/>
    <s v="Moose Knuckles"/>
    <m/>
    <s v="M13LJ130-0000-1103"/>
    <x v="2"/>
    <x v="0"/>
    <s v="OUTERWEAR"/>
    <s v="JACKET"/>
    <s v="M13LJ130"/>
    <s v="QUEENSSWAY JACKET"/>
    <s v="0000"/>
    <m/>
    <s v="1103"/>
    <m/>
    <s v="PLASSTER"/>
    <s v="2023"/>
    <s v="Spring/Summer"/>
    <m/>
    <m/>
    <m/>
    <s v="STD"/>
    <m/>
    <m/>
    <n v="1"/>
    <m/>
    <m/>
    <m/>
    <m/>
    <m/>
    <m/>
    <m/>
    <m/>
    <m/>
    <m/>
    <m/>
    <m/>
    <m/>
    <m/>
    <m/>
    <m/>
    <m/>
    <m/>
    <m/>
    <m/>
    <m/>
    <m/>
    <m/>
    <m/>
    <m/>
    <m/>
    <m/>
    <m/>
    <m/>
    <m/>
    <n v="1"/>
    <n v="166"/>
    <n v="166"/>
    <n v="440"/>
    <n v="440"/>
    <n v="0.3"/>
    <n v="116.19999999999999"/>
    <n v="116.19999999999999"/>
    <m/>
    <s v="SSHELL:100% NYLON, LINING:100% NYLON, FWILING: 100% POLYESSTER"/>
    <s v="6202.40.7000"/>
    <x v="0"/>
    <m/>
    <m/>
    <m/>
    <m/>
    <m/>
  </r>
  <r>
    <x v="0"/>
    <s v="Moose Knuckles"/>
    <m/>
    <s v="M13LJ130-0000-1103"/>
    <x v="2"/>
    <x v="0"/>
    <s v="OUTERWEAR"/>
    <s v="JACKET"/>
    <s v="M13LJ130"/>
    <s v="QUEENSSWAY JACKET"/>
    <s v="0000"/>
    <m/>
    <s v="1103"/>
    <m/>
    <s v="PLASSTER"/>
    <s v="2023"/>
    <s v="Spring/Summer"/>
    <m/>
    <m/>
    <m/>
    <s v="STD"/>
    <m/>
    <m/>
    <n v="0"/>
    <m/>
    <m/>
    <m/>
    <m/>
    <m/>
    <m/>
    <m/>
    <m/>
    <m/>
    <m/>
    <m/>
    <m/>
    <m/>
    <m/>
    <m/>
    <m/>
    <m/>
    <m/>
    <m/>
    <m/>
    <m/>
    <m/>
    <m/>
    <m/>
    <m/>
    <m/>
    <m/>
    <m/>
    <m/>
    <m/>
    <n v="0"/>
    <n v="166"/>
    <n v="0"/>
    <n v="440"/>
    <n v="0"/>
    <n v="0.3"/>
    <n v="116.19999999999999"/>
    <n v="0"/>
    <m/>
    <s v="SSHELL:100% NYLON, LINING:100% NYLON, FWILING: 100% POLYESSTER"/>
    <s v="6202.40.7000"/>
    <x v="1"/>
    <m/>
    <m/>
    <m/>
    <m/>
    <m/>
  </r>
  <r>
    <x v="0"/>
    <s v="Moose Knuckles"/>
    <m/>
    <s v="M13LJ130-0000-1125"/>
    <x v="2"/>
    <x v="0"/>
    <s v="OUTERWEAR"/>
    <s v="JACKET"/>
    <s v="M13LJ130"/>
    <s v="QUEENSSWAY JACKET"/>
    <s v="0000"/>
    <m/>
    <s v="1125"/>
    <m/>
    <s v="CHINO"/>
    <s v="2023"/>
    <s v="Spring/Summer"/>
    <m/>
    <m/>
    <m/>
    <s v="STD"/>
    <m/>
    <m/>
    <n v="1"/>
    <m/>
    <m/>
    <m/>
    <m/>
    <m/>
    <m/>
    <m/>
    <m/>
    <m/>
    <m/>
    <m/>
    <m/>
    <m/>
    <m/>
    <m/>
    <m/>
    <m/>
    <m/>
    <m/>
    <m/>
    <m/>
    <m/>
    <m/>
    <m/>
    <m/>
    <m/>
    <m/>
    <m/>
    <m/>
    <m/>
    <n v="1"/>
    <n v="166"/>
    <n v="166"/>
    <n v="440"/>
    <n v="440"/>
    <n v="0.3"/>
    <n v="116.19999999999999"/>
    <n v="116.19999999999999"/>
    <m/>
    <s v="SSHELL:100% NYLON, LINING:100% NYLON, FWILING: 100% POLYESSTER"/>
    <s v="6202.40.7000"/>
    <x v="0"/>
    <m/>
    <m/>
    <m/>
    <m/>
    <m/>
  </r>
  <r>
    <x v="0"/>
    <s v="Moose Knuckles"/>
    <m/>
    <s v="M13LJ130-0000-1125"/>
    <x v="2"/>
    <x v="0"/>
    <s v="OUTERWEAR"/>
    <s v="JACKET"/>
    <s v="M13LJ130"/>
    <s v="QUEENSSWAY JACKET"/>
    <s v="0000"/>
    <m/>
    <s v="1125"/>
    <m/>
    <s v="CHINO"/>
    <s v="2023"/>
    <s v="Spring/Summer"/>
    <m/>
    <m/>
    <m/>
    <s v="STD"/>
    <m/>
    <m/>
    <n v="0"/>
    <m/>
    <m/>
    <m/>
    <m/>
    <m/>
    <m/>
    <m/>
    <m/>
    <m/>
    <m/>
    <m/>
    <m/>
    <m/>
    <m/>
    <m/>
    <m/>
    <m/>
    <m/>
    <m/>
    <m/>
    <m/>
    <m/>
    <m/>
    <m/>
    <m/>
    <m/>
    <m/>
    <m/>
    <m/>
    <m/>
    <n v="0"/>
    <n v="166"/>
    <n v="0"/>
    <n v="440"/>
    <n v="0"/>
    <n v="0.3"/>
    <n v="116.19999999999999"/>
    <n v="0"/>
    <m/>
    <s v="SSHELL:100% NYLON, LINING:100% NYLON, FWILING: 100% POLYESSTER"/>
    <s v="6202.40.7000"/>
    <x v="1"/>
    <m/>
    <m/>
    <m/>
    <m/>
    <m/>
  </r>
  <r>
    <x v="0"/>
    <s v="Moose Knuckles"/>
    <m/>
    <s v="M13LJ130-0000-292"/>
    <x v="2"/>
    <x v="0"/>
    <s v="OUTERWEAR"/>
    <s v="JACKET"/>
    <s v="M13LJ130"/>
    <s v="QUEENSSWAY JACKET"/>
    <s v="0000"/>
    <m/>
    <s v="292"/>
    <m/>
    <s v="BLACK"/>
    <s v="2023"/>
    <s v="Spring/Summer"/>
    <m/>
    <m/>
    <m/>
    <s v="STD"/>
    <m/>
    <m/>
    <n v="1"/>
    <m/>
    <m/>
    <m/>
    <m/>
    <m/>
    <m/>
    <m/>
    <m/>
    <m/>
    <m/>
    <m/>
    <m/>
    <m/>
    <m/>
    <m/>
    <m/>
    <m/>
    <m/>
    <m/>
    <m/>
    <m/>
    <m/>
    <m/>
    <m/>
    <m/>
    <m/>
    <m/>
    <m/>
    <m/>
    <m/>
    <n v="1"/>
    <n v="166"/>
    <n v="166"/>
    <n v="440"/>
    <n v="440"/>
    <n v="0.3"/>
    <n v="116.19999999999999"/>
    <n v="116.19999999999999"/>
    <m/>
    <s v="SSHELL:100% NYLON, LINING:100% NYLON, FWILING: 100% POLYESSTER"/>
    <s v="6202.40.7000"/>
    <x v="0"/>
    <m/>
    <m/>
    <m/>
    <m/>
    <m/>
  </r>
  <r>
    <x v="0"/>
    <s v="Moose Knuckles"/>
    <m/>
    <s v="M13LJ130-0000-292"/>
    <x v="2"/>
    <x v="0"/>
    <s v="OUTERWEAR"/>
    <s v="JACKET"/>
    <s v="M13LJ130"/>
    <s v="QUEENSSWAY JACKET"/>
    <s v="0000"/>
    <m/>
    <s v="292"/>
    <m/>
    <s v="BLACK"/>
    <s v="2023"/>
    <s v="Spring/Summer"/>
    <m/>
    <m/>
    <m/>
    <s v="STD"/>
    <m/>
    <m/>
    <n v="0"/>
    <m/>
    <m/>
    <m/>
    <m/>
    <m/>
    <m/>
    <m/>
    <m/>
    <m/>
    <m/>
    <m/>
    <m/>
    <m/>
    <m/>
    <m/>
    <m/>
    <m/>
    <m/>
    <m/>
    <m/>
    <m/>
    <m/>
    <m/>
    <m/>
    <m/>
    <m/>
    <m/>
    <m/>
    <m/>
    <m/>
    <n v="0"/>
    <n v="166"/>
    <n v="0"/>
    <n v="440"/>
    <n v="0"/>
    <n v="0.3"/>
    <n v="116.19999999999999"/>
    <n v="0"/>
    <m/>
    <s v="SSHELL:100% NYLON, LINING:100% NYLON, FWILING: 100% POLYESSTER"/>
    <s v="6202.40.7000"/>
    <x v="1"/>
    <m/>
    <m/>
    <m/>
    <m/>
    <m/>
  </r>
  <r>
    <x v="0"/>
    <s v="Moose Knuckles"/>
    <m/>
    <s v="M13LJ155-0000-1103"/>
    <x v="2"/>
    <x v="0"/>
    <s v="OUTERWEAR"/>
    <s v="JACKET"/>
    <s v="M13LJ155"/>
    <s v="PARKLAWN JACKET"/>
    <s v="0000"/>
    <m/>
    <s v="1103"/>
    <m/>
    <s v="PLASSTER"/>
    <s v="2023"/>
    <s v="Spring/Summer"/>
    <m/>
    <m/>
    <m/>
    <s v="STD"/>
    <m/>
    <m/>
    <m/>
    <m/>
    <m/>
    <n v="2"/>
    <n v="2"/>
    <m/>
    <m/>
    <m/>
    <m/>
    <m/>
    <m/>
    <m/>
    <m/>
    <m/>
    <m/>
    <m/>
    <m/>
    <m/>
    <m/>
    <m/>
    <m/>
    <m/>
    <m/>
    <m/>
    <m/>
    <m/>
    <m/>
    <m/>
    <m/>
    <m/>
    <m/>
    <n v="4"/>
    <n v="123"/>
    <n v="492"/>
    <n v="325"/>
    <n v="1300"/>
    <n v="0.3"/>
    <n v="86.1"/>
    <n v="344.4"/>
    <s v="China"/>
    <s v="SSHELL:100% POLYESSTER, LINING:100% POLYESSTER"/>
    <s v="6202.40.7000"/>
    <x v="0"/>
    <m/>
    <m/>
    <m/>
    <m/>
    <m/>
  </r>
  <r>
    <x v="0"/>
    <s v="Moose Knuckles"/>
    <m/>
    <s v="M13LJ155-0000-1103"/>
    <x v="2"/>
    <x v="0"/>
    <s v="OUTERWEAR"/>
    <s v="JACKET"/>
    <s v="M13LJ155"/>
    <s v="PARKLAWN JACKET"/>
    <s v="0000"/>
    <m/>
    <s v="1103"/>
    <m/>
    <s v="PLASSTER"/>
    <s v="2023"/>
    <s v="Spring/Summer"/>
    <m/>
    <m/>
    <m/>
    <s v="STD"/>
    <m/>
    <m/>
    <m/>
    <m/>
    <m/>
    <n v="0"/>
    <n v="0"/>
    <m/>
    <m/>
    <m/>
    <m/>
    <m/>
    <m/>
    <m/>
    <m/>
    <m/>
    <m/>
    <m/>
    <m/>
    <m/>
    <m/>
    <m/>
    <m/>
    <m/>
    <m/>
    <m/>
    <m/>
    <m/>
    <m/>
    <m/>
    <m/>
    <m/>
    <m/>
    <n v="0"/>
    <n v="123"/>
    <n v="0"/>
    <n v="325"/>
    <n v="0"/>
    <n v="0.3"/>
    <n v="86.1"/>
    <n v="0"/>
    <s v="China"/>
    <s v="SSHELL:100% POLYESSTER, LINING:100% POLYESSTER"/>
    <s v="6202.40.7000"/>
    <x v="1"/>
    <m/>
    <m/>
    <m/>
    <m/>
    <m/>
  </r>
  <r>
    <x v="0"/>
    <s v="Moose Knuckles"/>
    <m/>
    <s v="M13LJ155H2-0000-1148"/>
    <x v="2"/>
    <x v="0"/>
    <s v="OUTERWEAR"/>
    <s v="JACKET"/>
    <s v="M13LJ155H2"/>
    <s v="KINGSSWAY CRINKLE JACKET"/>
    <s v="0000"/>
    <m/>
    <s v="1148"/>
    <m/>
    <s v="PINK PEACOCK CRINKLE"/>
    <s v="2023"/>
    <s v="Spring/Summer"/>
    <m/>
    <m/>
    <m/>
    <s v="STD"/>
    <m/>
    <m/>
    <m/>
    <m/>
    <n v="1"/>
    <m/>
    <m/>
    <m/>
    <m/>
    <m/>
    <m/>
    <m/>
    <m/>
    <m/>
    <m/>
    <m/>
    <m/>
    <m/>
    <m/>
    <m/>
    <m/>
    <m/>
    <m/>
    <m/>
    <m/>
    <m/>
    <m/>
    <m/>
    <m/>
    <m/>
    <m/>
    <m/>
    <m/>
    <n v="1"/>
    <n v="143"/>
    <n v="143"/>
    <n v="380"/>
    <n v="380"/>
    <n v="0.3"/>
    <n v="100.1"/>
    <n v="100.1"/>
    <s v="China"/>
    <s v="SSHELL:100% POLYESSTER, LINING:100% POLYESSTER"/>
    <s v="6202.40.7000"/>
    <x v="0"/>
    <m/>
    <m/>
    <m/>
    <m/>
    <m/>
  </r>
  <r>
    <x v="0"/>
    <s v="Moose Knuckles"/>
    <m/>
    <s v="M13LJ155H2-0000-1148"/>
    <x v="2"/>
    <x v="0"/>
    <s v="OUTERWEAR"/>
    <s v="JACKET"/>
    <s v="M13LJ155H2"/>
    <s v="KINGSSWAY CRINKLE JACKET"/>
    <s v="0000"/>
    <m/>
    <s v="1148"/>
    <m/>
    <s v="PINK PEACOCK CRINKLE"/>
    <s v="2023"/>
    <s v="Spring/Summer"/>
    <m/>
    <m/>
    <m/>
    <s v="STD"/>
    <m/>
    <m/>
    <m/>
    <m/>
    <n v="0"/>
    <m/>
    <m/>
    <m/>
    <m/>
    <m/>
    <m/>
    <m/>
    <m/>
    <m/>
    <m/>
    <m/>
    <m/>
    <m/>
    <m/>
    <m/>
    <m/>
    <m/>
    <m/>
    <m/>
    <m/>
    <m/>
    <m/>
    <m/>
    <m/>
    <m/>
    <m/>
    <m/>
    <m/>
    <n v="0"/>
    <n v="143"/>
    <n v="0"/>
    <n v="380"/>
    <n v="0"/>
    <n v="0.3"/>
    <n v="100.1"/>
    <n v="0"/>
    <s v="China"/>
    <s v="SSHELL:100% POLYESSTER, LINING:100% POLYESSTER"/>
    <s v="6202.40.7000"/>
    <x v="1"/>
    <m/>
    <m/>
    <m/>
    <m/>
    <m/>
  </r>
  <r>
    <x v="0"/>
    <s v="Moose Knuckles"/>
    <m/>
    <s v="M13LJ172HM-0000-199"/>
    <x v="2"/>
    <x v="0"/>
    <s v="OUTERWEAR"/>
    <s v="JACKET"/>
    <s v="M13LJ172HM"/>
    <s v="AIR DOWN JACKET METALLIC"/>
    <s v="0000"/>
    <m/>
    <s v="199"/>
    <m/>
    <s v="SSILVER"/>
    <s v="2023"/>
    <s v="Spring/Summer"/>
    <m/>
    <m/>
    <m/>
    <s v="STD"/>
    <m/>
    <m/>
    <n v="1"/>
    <m/>
    <n v="1"/>
    <m/>
    <m/>
    <m/>
    <m/>
    <m/>
    <m/>
    <m/>
    <m/>
    <m/>
    <m/>
    <m/>
    <m/>
    <m/>
    <m/>
    <m/>
    <m/>
    <m/>
    <m/>
    <m/>
    <m/>
    <m/>
    <m/>
    <m/>
    <m/>
    <m/>
    <m/>
    <m/>
    <m/>
    <n v="2"/>
    <n v="200"/>
    <n v="400"/>
    <n v="530"/>
    <n v="1060"/>
    <n v="0.3"/>
    <n v="140"/>
    <n v="280"/>
    <m/>
    <s v="SSHELL:100% NYLON,LINING 1:100% NYLON LINING 2:100% POLYESSTER, DOWN:90% DOWN 10% WATERFWOWL FWEATHERSS"/>
    <s v="6202.40.5500"/>
    <x v="0"/>
    <m/>
    <m/>
    <m/>
    <m/>
    <m/>
  </r>
  <r>
    <x v="0"/>
    <s v="Moose Knuckles"/>
    <m/>
    <s v="M13LJ172HM-0000-199"/>
    <x v="2"/>
    <x v="0"/>
    <s v="OUTERWEAR"/>
    <s v="JACKET"/>
    <s v="M13LJ172HM"/>
    <s v="AIR DOWN JACKET METALLIC"/>
    <s v="0000"/>
    <m/>
    <s v="199"/>
    <m/>
    <s v="SSILVER"/>
    <s v="2023"/>
    <s v="Spring/Summer"/>
    <m/>
    <m/>
    <m/>
    <s v="STD"/>
    <m/>
    <m/>
    <n v="0"/>
    <m/>
    <n v="0"/>
    <m/>
    <m/>
    <m/>
    <m/>
    <m/>
    <m/>
    <m/>
    <m/>
    <m/>
    <m/>
    <m/>
    <m/>
    <m/>
    <m/>
    <m/>
    <m/>
    <m/>
    <m/>
    <m/>
    <m/>
    <m/>
    <m/>
    <m/>
    <m/>
    <m/>
    <m/>
    <m/>
    <m/>
    <n v="0"/>
    <n v="200"/>
    <n v="0"/>
    <n v="530"/>
    <n v="0"/>
    <n v="0.3"/>
    <n v="140"/>
    <n v="0"/>
    <m/>
    <s v="SSHELL:100% NYLON,LINING 1:100% NYLON LINING 2:100% POLYESSTER, DOWN:90% DOWN 10% WATERFWOWL FWEATHERSS"/>
    <s v="6202.40.5500"/>
    <x v="1"/>
    <m/>
    <m/>
    <m/>
    <m/>
    <m/>
  </r>
  <r>
    <x v="0"/>
    <s v="Moose Knuckles"/>
    <m/>
    <s v="M13LL313H-0000-1113"/>
    <x v="2"/>
    <x v="0"/>
    <s v="OUTERWEAR"/>
    <s v="JACKET"/>
    <s v="M13LL313H"/>
    <s v="JONESS JACKET"/>
    <s v="0000"/>
    <m/>
    <s v="1113"/>
    <m/>
    <s v="WILLOW GREY"/>
    <s v="2023"/>
    <s v="Spring/Summer"/>
    <m/>
    <m/>
    <m/>
    <s v="STD"/>
    <m/>
    <m/>
    <n v="1"/>
    <m/>
    <m/>
    <m/>
    <m/>
    <m/>
    <m/>
    <m/>
    <m/>
    <m/>
    <m/>
    <m/>
    <m/>
    <m/>
    <m/>
    <m/>
    <m/>
    <m/>
    <m/>
    <m/>
    <m/>
    <m/>
    <m/>
    <m/>
    <m/>
    <m/>
    <m/>
    <m/>
    <m/>
    <m/>
    <m/>
    <n v="1"/>
    <n v="309"/>
    <n v="309"/>
    <n v="820"/>
    <n v="820"/>
    <n v="0.3"/>
    <n v="216.29999999999998"/>
    <n v="216.29999999999998"/>
    <s v="China"/>
    <s v="SSHELL:100% LEATHER ,LINING:100% POLYESSTER"/>
    <s v="4203.10.4030"/>
    <x v="0"/>
    <m/>
    <m/>
    <m/>
    <m/>
    <m/>
  </r>
  <r>
    <x v="0"/>
    <s v="Moose Knuckles"/>
    <m/>
    <s v="M13LL313H-0000-1113"/>
    <x v="2"/>
    <x v="0"/>
    <s v="OUTERWEAR"/>
    <s v="JACKET"/>
    <s v="M13LL313H"/>
    <s v="JONESS JACKET"/>
    <s v="0000"/>
    <m/>
    <s v="1113"/>
    <m/>
    <s v="WILLOW GREY"/>
    <s v="2023"/>
    <s v="Spring/Summer"/>
    <m/>
    <m/>
    <m/>
    <s v="STD"/>
    <m/>
    <m/>
    <n v="0"/>
    <m/>
    <m/>
    <m/>
    <m/>
    <m/>
    <m/>
    <m/>
    <m/>
    <m/>
    <m/>
    <m/>
    <m/>
    <m/>
    <m/>
    <m/>
    <m/>
    <m/>
    <m/>
    <m/>
    <m/>
    <m/>
    <m/>
    <m/>
    <m/>
    <m/>
    <m/>
    <m/>
    <m/>
    <m/>
    <m/>
    <n v="0"/>
    <n v="309"/>
    <n v="0"/>
    <n v="820"/>
    <n v="0"/>
    <n v="0.3"/>
    <n v="216.29999999999998"/>
    <n v="0"/>
    <s v="China"/>
    <s v="SSHELL:100% LEATHER ,LINING:100% POLYESSTER"/>
    <s v="4203.10.4030"/>
    <x v="1"/>
    <m/>
    <m/>
    <m/>
    <m/>
    <m/>
  </r>
  <r>
    <x v="0"/>
    <s v="Moose Knuckles"/>
    <m/>
    <s v="M14LJ109-0000-1489"/>
    <x v="2"/>
    <x v="0"/>
    <s v="OUTERWEAR"/>
    <s v="JACKET"/>
    <s v="M14LJ109"/>
    <s v="NADIA RAIN JCKT SSHORT"/>
    <s v="0000"/>
    <m/>
    <s v="1489"/>
    <m/>
    <s v="OXYGEN"/>
    <s v="2024"/>
    <s v="Spring/Summer"/>
    <m/>
    <m/>
    <m/>
    <s v="STD"/>
    <m/>
    <m/>
    <n v="2"/>
    <n v="2"/>
    <n v="1"/>
    <n v="1"/>
    <m/>
    <m/>
    <m/>
    <m/>
    <m/>
    <m/>
    <m/>
    <m/>
    <m/>
    <m/>
    <m/>
    <m/>
    <m/>
    <m/>
    <m/>
    <m/>
    <m/>
    <m/>
    <m/>
    <m/>
    <m/>
    <m/>
    <m/>
    <m/>
    <m/>
    <m/>
    <m/>
    <n v="6"/>
    <n v="192"/>
    <n v="1152"/>
    <n v="510"/>
    <n v="3060"/>
    <n v="0.3"/>
    <n v="134.39999999999998"/>
    <n v="806.39999999999986"/>
    <s v="Viet Nam"/>
    <s v="SSHELL: 100% POLYESSTER, LININNG: 100% POLYESSTER"/>
    <s v="6202.40.7000"/>
    <x v="0"/>
    <m/>
    <m/>
    <m/>
    <m/>
    <m/>
  </r>
  <r>
    <x v="0"/>
    <s v="Moose Knuckles"/>
    <m/>
    <s v="M14LJ109-0000-1489"/>
    <x v="2"/>
    <x v="0"/>
    <s v="OUTERWEAR"/>
    <s v="JACKET"/>
    <s v="M14LJ109"/>
    <s v="NADIA RAIN JCKT SSHORT"/>
    <s v="0000"/>
    <m/>
    <s v="1489"/>
    <m/>
    <s v="OXYGEN"/>
    <s v="2024"/>
    <s v="Spring/Summer"/>
    <m/>
    <m/>
    <m/>
    <s v="STD"/>
    <m/>
    <m/>
    <n v="0"/>
    <n v="0"/>
    <n v="0"/>
    <n v="0"/>
    <m/>
    <m/>
    <m/>
    <m/>
    <m/>
    <m/>
    <m/>
    <m/>
    <m/>
    <m/>
    <m/>
    <m/>
    <m/>
    <m/>
    <m/>
    <m/>
    <m/>
    <m/>
    <m/>
    <m/>
    <m/>
    <m/>
    <m/>
    <m/>
    <m/>
    <m/>
    <m/>
    <n v="0"/>
    <n v="192"/>
    <n v="0"/>
    <n v="510"/>
    <n v="0"/>
    <n v="0.3"/>
    <n v="134.39999999999998"/>
    <n v="0"/>
    <s v="Viet Nam"/>
    <s v="SSHELL: 100% POLYESSTER, LININNG: 100% POLYESSTER"/>
    <s v="6202.40.7000"/>
    <x v="1"/>
    <m/>
    <m/>
    <m/>
    <m/>
    <m/>
  </r>
  <r>
    <x v="0"/>
    <s v="Moose Knuckles"/>
    <m/>
    <s v="M14LJ109-0000-292"/>
    <x v="2"/>
    <x v="0"/>
    <s v="OUTERWEAR"/>
    <s v="JACKET"/>
    <s v="M14LJ109"/>
    <s v="NADIA RAIN JCKT SSHORT"/>
    <s v="0000"/>
    <m/>
    <s v="292"/>
    <m/>
    <s v="BLACK"/>
    <s v="2024"/>
    <s v="Spring/Summer"/>
    <m/>
    <m/>
    <m/>
    <s v="STD"/>
    <m/>
    <m/>
    <m/>
    <m/>
    <n v="1"/>
    <m/>
    <m/>
    <m/>
    <m/>
    <m/>
    <m/>
    <m/>
    <m/>
    <m/>
    <m/>
    <m/>
    <m/>
    <m/>
    <m/>
    <m/>
    <m/>
    <m/>
    <m/>
    <m/>
    <m/>
    <m/>
    <m/>
    <m/>
    <m/>
    <m/>
    <m/>
    <m/>
    <m/>
    <n v="1"/>
    <n v="192"/>
    <n v="192"/>
    <n v="510"/>
    <n v="510"/>
    <n v="0.3"/>
    <n v="134.39999999999998"/>
    <n v="134.39999999999998"/>
    <s v="Viet Nam"/>
    <s v="SSHELL: 100% POLYESSTER, LININNG: 100% POLYESSTER"/>
    <s v="6202.40.7000"/>
    <x v="0"/>
    <m/>
    <m/>
    <m/>
    <m/>
    <m/>
  </r>
  <r>
    <x v="0"/>
    <s v="Moose Knuckles"/>
    <m/>
    <s v="M14LJ109-0000-292"/>
    <x v="2"/>
    <x v="0"/>
    <s v="OUTERWEAR"/>
    <s v="JACKET"/>
    <s v="M14LJ109"/>
    <s v="NADIA RAIN JCKT SSHORT"/>
    <s v="0000"/>
    <m/>
    <s v="292"/>
    <m/>
    <s v="BLACK"/>
    <s v="2024"/>
    <s v="Spring/Summer"/>
    <m/>
    <m/>
    <m/>
    <s v="STD"/>
    <m/>
    <m/>
    <m/>
    <m/>
    <n v="0"/>
    <m/>
    <m/>
    <m/>
    <m/>
    <m/>
    <m/>
    <m/>
    <m/>
    <m/>
    <m/>
    <m/>
    <m/>
    <m/>
    <m/>
    <m/>
    <m/>
    <m/>
    <m/>
    <m/>
    <m/>
    <m/>
    <m/>
    <m/>
    <m/>
    <m/>
    <m/>
    <m/>
    <m/>
    <n v="0"/>
    <n v="192"/>
    <n v="0"/>
    <n v="510"/>
    <n v="0"/>
    <n v="0.3"/>
    <n v="134.39999999999998"/>
    <n v="0"/>
    <s v="Viet Nam"/>
    <s v="SSHELL: 100% POLYESSTER, LININNG: 100% POLYESSTER"/>
    <s v="6202.40.7000"/>
    <x v="1"/>
    <m/>
    <m/>
    <m/>
    <m/>
    <m/>
  </r>
  <r>
    <x v="0"/>
    <s v="Moose Knuckles"/>
    <m/>
    <s v="M30LJ127-0000-160"/>
    <x v="2"/>
    <x v="0"/>
    <s v="OUTERWEAR"/>
    <s v="JACKET"/>
    <s v="M30LJ127"/>
    <s v="SSTARDEW JKT"/>
    <s v="0000"/>
    <m/>
    <s v="160"/>
    <m/>
    <s v="WHITE"/>
    <s v="2020"/>
    <s v="Fall/Winter"/>
    <m/>
    <m/>
    <m/>
    <s v="STD"/>
    <m/>
    <m/>
    <m/>
    <n v="1"/>
    <m/>
    <m/>
    <m/>
    <m/>
    <m/>
    <m/>
    <m/>
    <m/>
    <m/>
    <m/>
    <m/>
    <m/>
    <m/>
    <m/>
    <m/>
    <m/>
    <m/>
    <m/>
    <m/>
    <m/>
    <m/>
    <m/>
    <m/>
    <m/>
    <m/>
    <m/>
    <m/>
    <m/>
    <m/>
    <n v="1"/>
    <n v="262"/>
    <n v="262"/>
    <n v="695"/>
    <n v="695"/>
    <n v="0.3"/>
    <n v="183.39999999999998"/>
    <n v="183.39999999999998"/>
    <m/>
    <s v="SSHELL: 100% POLYESSTER, LINING: 100% NYLON, FWILL: 90% GOOSSE DOWN, 10% GOOSSE FWEATHERSS"/>
    <s v="6202.40.1000"/>
    <x v="0"/>
    <m/>
    <m/>
    <m/>
    <m/>
    <m/>
  </r>
  <r>
    <x v="0"/>
    <s v="Moose Knuckles"/>
    <m/>
    <s v="M30LJ127-0000-160"/>
    <x v="2"/>
    <x v="0"/>
    <s v="OUTERWEAR"/>
    <s v="JACKET"/>
    <s v="M30LJ127"/>
    <s v="SSTARDEW JKT"/>
    <s v="0000"/>
    <m/>
    <s v="160"/>
    <m/>
    <s v="WHITE"/>
    <s v="2020"/>
    <s v="Fall/Winter"/>
    <m/>
    <m/>
    <m/>
    <s v="STD"/>
    <m/>
    <m/>
    <m/>
    <n v="0"/>
    <m/>
    <m/>
    <m/>
    <m/>
    <m/>
    <m/>
    <m/>
    <m/>
    <m/>
    <m/>
    <m/>
    <m/>
    <m/>
    <m/>
    <m/>
    <m/>
    <m/>
    <m/>
    <m/>
    <m/>
    <m/>
    <m/>
    <m/>
    <m/>
    <m/>
    <m/>
    <m/>
    <m/>
    <m/>
    <n v="0"/>
    <n v="262"/>
    <n v="0"/>
    <n v="695"/>
    <n v="0"/>
    <n v="0.3"/>
    <n v="183.39999999999998"/>
    <n v="0"/>
    <m/>
    <s v="SSHELL: 100% POLYESSTER, LINING: 100% NYLON, FWILL: 90% GOOSSE DOWN, 10% GOOSSE FWEATHERSS"/>
    <s v="6202.40.1000"/>
    <x v="1"/>
    <m/>
    <m/>
    <m/>
    <m/>
    <m/>
  </r>
  <r>
    <x v="0"/>
    <s v="Moose Knuckles"/>
    <m/>
    <s v="M31LJ129N-0000-545"/>
    <x v="2"/>
    <x v="0"/>
    <s v="OUTERWEAR"/>
    <s v="JACKET"/>
    <s v="M31LJ129N"/>
    <s v="KNOWLESSVILLE JKT 2"/>
    <s v="0000"/>
    <m/>
    <s v="545"/>
    <m/>
    <s v="BLK W/BLK SSH"/>
    <s v="2023"/>
    <s v="Fall/Winter"/>
    <m/>
    <m/>
    <m/>
    <s v="STD"/>
    <m/>
    <m/>
    <n v="5"/>
    <m/>
    <m/>
    <m/>
    <m/>
    <m/>
    <m/>
    <m/>
    <m/>
    <m/>
    <m/>
    <m/>
    <m/>
    <m/>
    <m/>
    <m/>
    <m/>
    <m/>
    <m/>
    <m/>
    <m/>
    <m/>
    <m/>
    <m/>
    <m/>
    <m/>
    <m/>
    <m/>
    <m/>
    <m/>
    <m/>
    <n v="5"/>
    <n v="349"/>
    <n v="1745"/>
    <n v="925"/>
    <n v="4625"/>
    <n v="0.3"/>
    <n v="244.29999999999998"/>
    <n v="1221.5"/>
    <m/>
    <s v="SSHELL:74% COTTON, 26 % NYLON, LINING:100% NYLON, FWILL:80% DUCK DOWN / 20% DUCK FWEATHERSS, 100 % LAMB SSHEARLING"/>
    <s v="6202.30.6000"/>
    <x v="0"/>
    <m/>
    <m/>
    <m/>
    <m/>
    <m/>
  </r>
  <r>
    <x v="0"/>
    <s v="Moose Knuckles"/>
    <m/>
    <s v="M31LJ129N-0000-545"/>
    <x v="2"/>
    <x v="0"/>
    <s v="OUTERWEAR"/>
    <s v="JACKET"/>
    <s v="M31LJ129N"/>
    <s v="KNOWLESSVILLE JKT 2"/>
    <s v="0000"/>
    <m/>
    <s v="545"/>
    <m/>
    <s v="BLK W/BLK SSH"/>
    <s v="2023"/>
    <s v="Fall/Winter"/>
    <m/>
    <m/>
    <m/>
    <s v="STD"/>
    <m/>
    <m/>
    <n v="0"/>
    <m/>
    <m/>
    <m/>
    <m/>
    <m/>
    <m/>
    <m/>
    <m/>
    <m/>
    <m/>
    <m/>
    <m/>
    <m/>
    <m/>
    <m/>
    <m/>
    <m/>
    <m/>
    <m/>
    <m/>
    <m/>
    <m/>
    <m/>
    <m/>
    <m/>
    <m/>
    <m/>
    <m/>
    <m/>
    <m/>
    <n v="0"/>
    <n v="349"/>
    <n v="0"/>
    <n v="925"/>
    <n v="0"/>
    <n v="0.3"/>
    <n v="244.29999999999998"/>
    <n v="0"/>
    <m/>
    <s v="SSHELL:74% COTTON, 26 % NYLON, LINING:100% NYLON, FWILL:80% DUCK DOWN / 20% DUCK FWEATHERSS, 100 % LAMB SSHEARLING"/>
    <s v="6202.30.6000"/>
    <x v="1"/>
    <m/>
    <m/>
    <m/>
    <m/>
    <m/>
  </r>
  <r>
    <x v="0"/>
    <s v="Moose Knuckles"/>
    <m/>
    <s v="M31LJ129N-0000-546"/>
    <x v="2"/>
    <x v="0"/>
    <s v="OUTERWEAR"/>
    <s v="JACKET"/>
    <s v="M31LJ129N"/>
    <s v="KNOWLESSVILLE JKT 2"/>
    <s v="0000"/>
    <m/>
    <s v="546"/>
    <m/>
    <s v="NAVY W/BLK SSH"/>
    <s v="2023"/>
    <s v="Fall/Winter"/>
    <m/>
    <m/>
    <m/>
    <s v="STD"/>
    <m/>
    <m/>
    <n v="1"/>
    <m/>
    <m/>
    <m/>
    <m/>
    <m/>
    <m/>
    <m/>
    <m/>
    <m/>
    <m/>
    <m/>
    <m/>
    <m/>
    <m/>
    <m/>
    <m/>
    <m/>
    <m/>
    <m/>
    <m/>
    <m/>
    <m/>
    <m/>
    <m/>
    <m/>
    <m/>
    <m/>
    <m/>
    <m/>
    <m/>
    <n v="1"/>
    <n v="349"/>
    <n v="349"/>
    <n v="925"/>
    <n v="925"/>
    <n v="0.3"/>
    <n v="244.29999999999998"/>
    <n v="244.29999999999998"/>
    <m/>
    <s v="SSHELL:74% COTTON, 26 % NYLON, LINING:100% NYLON, FWILL:80% DUCK DOWN / 20% DUCK FWEATHERSS, 100 % LAMB SSHEARLING"/>
    <s v="6202.30.6000"/>
    <x v="0"/>
    <m/>
    <m/>
    <m/>
    <m/>
    <m/>
  </r>
  <r>
    <x v="0"/>
    <s v="Moose Knuckles"/>
    <m/>
    <s v="M31LJ129N-0000-546"/>
    <x v="2"/>
    <x v="0"/>
    <s v="OUTERWEAR"/>
    <s v="JACKET"/>
    <s v="M31LJ129N"/>
    <s v="KNOWLESSVILLE JKT 2"/>
    <s v="0000"/>
    <m/>
    <s v="546"/>
    <m/>
    <s v="NAVY W/BLK SSH"/>
    <s v="2023"/>
    <s v="Fall/Winter"/>
    <m/>
    <m/>
    <m/>
    <s v="STD"/>
    <m/>
    <m/>
    <n v="0"/>
    <m/>
    <m/>
    <m/>
    <m/>
    <m/>
    <m/>
    <m/>
    <m/>
    <m/>
    <m/>
    <m/>
    <m/>
    <m/>
    <m/>
    <m/>
    <m/>
    <m/>
    <m/>
    <m/>
    <m/>
    <m/>
    <m/>
    <m/>
    <m/>
    <m/>
    <m/>
    <m/>
    <m/>
    <m/>
    <m/>
    <n v="0"/>
    <n v="349"/>
    <n v="0"/>
    <n v="925"/>
    <n v="0"/>
    <n v="0.3"/>
    <n v="244.29999999999998"/>
    <n v="0"/>
    <m/>
    <s v="SSHELL:74% COTTON, 26 % NYLON, LINING:100% NYLON, FWILL:80% DUCK DOWN / 20% DUCK FWEATHERSS, 100 % LAMB SSHEARLING"/>
    <s v="6202.30.6000"/>
    <x v="1"/>
    <m/>
    <m/>
    <m/>
    <m/>
    <m/>
  </r>
  <r>
    <x v="0"/>
    <s v="Moose Knuckles"/>
    <m/>
    <s v="M31LJ129N-0000-547"/>
    <x v="2"/>
    <x v="0"/>
    <s v="OUTERWEAR"/>
    <s v="JACKET"/>
    <s v="M31LJ129N"/>
    <s v="KNOWLESSVILLE JKT 2"/>
    <s v="0000"/>
    <m/>
    <s v="547"/>
    <m/>
    <s v="GRANITE W/BLKSSH"/>
    <s v="2023"/>
    <s v="Fall/Winter"/>
    <m/>
    <m/>
    <m/>
    <s v="STD"/>
    <m/>
    <m/>
    <n v="6"/>
    <m/>
    <m/>
    <m/>
    <m/>
    <m/>
    <m/>
    <m/>
    <m/>
    <m/>
    <m/>
    <m/>
    <m/>
    <m/>
    <m/>
    <m/>
    <m/>
    <m/>
    <m/>
    <m/>
    <m/>
    <m/>
    <m/>
    <m/>
    <m/>
    <m/>
    <m/>
    <m/>
    <m/>
    <m/>
    <m/>
    <n v="6"/>
    <n v="349"/>
    <n v="2094"/>
    <n v="925"/>
    <n v="5550"/>
    <n v="0.3"/>
    <n v="244.29999999999998"/>
    <n v="1465.8"/>
    <m/>
    <s v="SSHELL:74% COTTON, 26 % NYLON, LINING:100% NYLON, FWILL:80% DUCK DOWN / 20% DUCK FWEATHERSS, 100 % LAMB SSHEARLING"/>
    <s v="6202.30.6000"/>
    <x v="0"/>
    <m/>
    <m/>
    <m/>
    <m/>
    <m/>
  </r>
  <r>
    <x v="0"/>
    <s v="Moose Knuckles"/>
    <m/>
    <s v="M31LJ129N-0000-547"/>
    <x v="2"/>
    <x v="0"/>
    <s v="OUTERWEAR"/>
    <s v="JACKET"/>
    <s v="M31LJ129N"/>
    <s v="KNOWLESSVILLE JKT 2"/>
    <s v="0000"/>
    <m/>
    <s v="547"/>
    <m/>
    <s v="GRANITE W/BLKSSH"/>
    <s v="2023"/>
    <s v="Fall/Winter"/>
    <m/>
    <m/>
    <m/>
    <s v="STD"/>
    <m/>
    <m/>
    <n v="0"/>
    <m/>
    <m/>
    <m/>
    <m/>
    <m/>
    <m/>
    <m/>
    <m/>
    <m/>
    <m/>
    <m/>
    <m/>
    <m/>
    <m/>
    <m/>
    <m/>
    <m/>
    <m/>
    <m/>
    <m/>
    <m/>
    <m/>
    <m/>
    <m/>
    <m/>
    <m/>
    <m/>
    <m/>
    <m/>
    <m/>
    <n v="0"/>
    <n v="349"/>
    <n v="0"/>
    <n v="925"/>
    <n v="0"/>
    <n v="0.3"/>
    <n v="244.29999999999998"/>
    <n v="0"/>
    <m/>
    <s v="SSHELL:74% COTTON, 26 % NYLON, LINING:100% NYLON, FWILL:80% DUCK DOWN / 20% DUCK FWEATHERSS, 100 % LAMB SSHEARLING"/>
    <s v="6202.30.6000"/>
    <x v="1"/>
    <m/>
    <m/>
    <m/>
    <m/>
    <m/>
  </r>
  <r>
    <x v="0"/>
    <s v="Moose Knuckles"/>
    <m/>
    <s v="M31LL319JM-0000-102"/>
    <x v="2"/>
    <x v="0"/>
    <s v="OUTERWEAR"/>
    <s v="JACKET"/>
    <s v="M31LL319JM"/>
    <s v="FWOSSTER SSHEARLING JACKET"/>
    <s v="0000"/>
    <m/>
    <s v="102"/>
    <m/>
    <s v="PALE PINK"/>
    <s v="2021"/>
    <s v="Fall/Winter"/>
    <m/>
    <m/>
    <m/>
    <s v="STD"/>
    <m/>
    <m/>
    <m/>
    <m/>
    <n v="1"/>
    <m/>
    <m/>
    <m/>
    <m/>
    <m/>
    <m/>
    <m/>
    <m/>
    <m/>
    <m/>
    <m/>
    <m/>
    <m/>
    <m/>
    <m/>
    <m/>
    <m/>
    <m/>
    <m/>
    <m/>
    <m/>
    <m/>
    <m/>
    <m/>
    <m/>
    <m/>
    <m/>
    <m/>
    <n v="1"/>
    <n v="708"/>
    <n v="708"/>
    <n v="1875"/>
    <n v="1875"/>
    <n v="0.3"/>
    <n v="495.59999999999997"/>
    <n v="495.59999999999997"/>
    <s v="Viet Nam"/>
    <s v="SSHELL-LAMB SSHEARLING, COMBO 1-LAMB SSUEDE, COMBO 2-LAMB LEATHER"/>
    <s v="4203.10.4060"/>
    <x v="0"/>
    <m/>
    <m/>
    <m/>
    <m/>
    <m/>
  </r>
  <r>
    <x v="0"/>
    <s v="Moose Knuckles"/>
    <m/>
    <s v="M31LL319JM-0000-102"/>
    <x v="2"/>
    <x v="0"/>
    <s v="OUTERWEAR"/>
    <s v="JACKET"/>
    <s v="M31LL319JM"/>
    <s v="FWOSSTER SSHEARLING JACKET"/>
    <s v="0000"/>
    <m/>
    <s v="102"/>
    <m/>
    <s v="PALE PINK"/>
    <s v="2021"/>
    <s v="Fall/Winter"/>
    <m/>
    <m/>
    <m/>
    <s v="STD"/>
    <m/>
    <m/>
    <m/>
    <m/>
    <n v="0"/>
    <m/>
    <m/>
    <m/>
    <m/>
    <m/>
    <m/>
    <m/>
    <m/>
    <m/>
    <m/>
    <m/>
    <m/>
    <m/>
    <m/>
    <m/>
    <m/>
    <m/>
    <m/>
    <m/>
    <m/>
    <m/>
    <m/>
    <m/>
    <m/>
    <m/>
    <m/>
    <m/>
    <m/>
    <n v="0"/>
    <n v="708"/>
    <n v="0"/>
    <n v="1875"/>
    <n v="0"/>
    <n v="0.3"/>
    <n v="495.59999999999997"/>
    <n v="0"/>
    <s v="Viet Nam"/>
    <s v="SSHELL-LAMB SSHEARLING, COMBO 1-LAMB SSUEDE, COMBO 2-LAMB LEATHER"/>
    <s v="4203.10.4060"/>
    <x v="1"/>
    <m/>
    <m/>
    <m/>
    <m/>
    <m/>
  </r>
  <r>
    <x v="0"/>
    <s v="Moose Knuckles"/>
    <m/>
    <s v="M31LSS688JM-0000-102"/>
    <x v="2"/>
    <x v="0"/>
    <s v="OUTERWEAR"/>
    <s v="JACKET"/>
    <s v="M31LSS688JM"/>
    <s v="SSARAH ZIP THROUGH"/>
    <s v="0000"/>
    <m/>
    <s v="102"/>
    <m/>
    <s v="PALE PINK"/>
    <s v="2021"/>
    <s v="Fall/Winter"/>
    <m/>
    <m/>
    <m/>
    <s v="STD"/>
    <m/>
    <m/>
    <m/>
    <n v="2"/>
    <m/>
    <m/>
    <m/>
    <m/>
    <m/>
    <m/>
    <m/>
    <m/>
    <m/>
    <m/>
    <m/>
    <m/>
    <m/>
    <m/>
    <m/>
    <m/>
    <m/>
    <m/>
    <m/>
    <m/>
    <m/>
    <m/>
    <m/>
    <m/>
    <m/>
    <m/>
    <m/>
    <m/>
    <m/>
    <n v="2"/>
    <n v="132"/>
    <n v="264"/>
    <n v="350"/>
    <n v="700"/>
    <n v="0.3"/>
    <n v="92.399999999999991"/>
    <n v="184.79999999999998"/>
    <m/>
    <s v="SSHELL-94% POLYESSTER 6% SSPANDEX, COMBO-76% NYLON 24% PU, LINING-100% COTTON"/>
    <s v="6102.30.2010"/>
    <x v="0"/>
    <m/>
    <m/>
    <m/>
    <m/>
    <m/>
  </r>
  <r>
    <x v="0"/>
    <s v="Moose Knuckles"/>
    <m/>
    <s v="M31LSS688JM-0000-102"/>
    <x v="2"/>
    <x v="0"/>
    <s v="OUTERWEAR"/>
    <s v="JACKET"/>
    <s v="M31LSS688JM"/>
    <s v="SSARAH ZIP THROUGH"/>
    <s v="0000"/>
    <m/>
    <s v="102"/>
    <m/>
    <s v="PALE PINK"/>
    <s v="2021"/>
    <s v="Fall/Winter"/>
    <m/>
    <m/>
    <m/>
    <s v="STD"/>
    <m/>
    <m/>
    <m/>
    <n v="0"/>
    <m/>
    <m/>
    <m/>
    <m/>
    <m/>
    <m/>
    <m/>
    <m/>
    <m/>
    <m/>
    <m/>
    <m/>
    <m/>
    <m/>
    <m/>
    <m/>
    <m/>
    <m/>
    <m/>
    <m/>
    <m/>
    <m/>
    <m/>
    <m/>
    <m/>
    <m/>
    <m/>
    <m/>
    <m/>
    <n v="0"/>
    <n v="132"/>
    <n v="0"/>
    <n v="350"/>
    <n v="0"/>
    <n v="0.3"/>
    <n v="92.399999999999991"/>
    <n v="0"/>
    <m/>
    <s v="SSHELL-94% POLYESSTER 6% SSPANDEX, COMBO-76% NYLON 24% PU, LINING-100% COTTON"/>
    <s v="6102.30.2010"/>
    <x v="1"/>
    <m/>
    <m/>
    <m/>
    <m/>
    <m/>
  </r>
  <r>
    <x v="0"/>
    <s v="Moose Knuckles"/>
    <m/>
    <s v="M31LSS688JM-0000-292"/>
    <x v="2"/>
    <x v="0"/>
    <s v="OUTERWEAR"/>
    <s v="JACKET"/>
    <s v="M31LSS688JM"/>
    <s v="SSARAH ZIP THROUGH"/>
    <s v="0000"/>
    <m/>
    <s v="292"/>
    <m/>
    <s v="BLACK"/>
    <s v="2021"/>
    <s v="Fall/Winter"/>
    <m/>
    <m/>
    <m/>
    <s v="STD"/>
    <m/>
    <m/>
    <m/>
    <n v="3"/>
    <m/>
    <m/>
    <m/>
    <m/>
    <m/>
    <m/>
    <m/>
    <m/>
    <m/>
    <m/>
    <m/>
    <m/>
    <m/>
    <m/>
    <m/>
    <m/>
    <m/>
    <m/>
    <m/>
    <m/>
    <m/>
    <m/>
    <m/>
    <m/>
    <m/>
    <m/>
    <m/>
    <m/>
    <m/>
    <n v="3"/>
    <n v="132"/>
    <n v="396"/>
    <n v="350"/>
    <n v="1050"/>
    <n v="0.3"/>
    <n v="92.399999999999991"/>
    <n v="277.2"/>
    <m/>
    <s v="SSHELL-94% POLYESSTER 6% SSPANDEX, COMBO-76% NYLON 24% PU, LINING-100% COTTON"/>
    <s v="6102.30.2010"/>
    <x v="0"/>
    <m/>
    <m/>
    <m/>
    <m/>
    <m/>
  </r>
  <r>
    <x v="0"/>
    <s v="Moose Knuckles"/>
    <m/>
    <s v="M31LSS688JM-0000-292"/>
    <x v="2"/>
    <x v="0"/>
    <s v="OUTERWEAR"/>
    <s v="JACKET"/>
    <s v="M31LSS688JM"/>
    <s v="SSARAH ZIP THROUGH"/>
    <s v="0000"/>
    <m/>
    <s v="292"/>
    <m/>
    <s v="BLACK"/>
    <s v="2021"/>
    <s v="Fall/Winter"/>
    <m/>
    <m/>
    <m/>
    <s v="STD"/>
    <m/>
    <m/>
    <m/>
    <n v="0"/>
    <m/>
    <m/>
    <m/>
    <m/>
    <m/>
    <m/>
    <m/>
    <m/>
    <m/>
    <m/>
    <m/>
    <m/>
    <m/>
    <m/>
    <m/>
    <m/>
    <m/>
    <m/>
    <m/>
    <m/>
    <m/>
    <m/>
    <m/>
    <m/>
    <m/>
    <m/>
    <m/>
    <m/>
    <m/>
    <n v="0"/>
    <n v="132"/>
    <n v="0"/>
    <n v="350"/>
    <n v="0"/>
    <n v="0.3"/>
    <n v="92.399999999999991"/>
    <n v="0"/>
    <m/>
    <s v="SSHELL-94% POLYESSTER 6% SSPANDEX, COMBO-76% NYLON 24% PU, LINING-100% COTTON"/>
    <s v="6102.30.2010"/>
    <x v="1"/>
    <m/>
    <m/>
    <m/>
    <m/>
    <m/>
  </r>
  <r>
    <x v="0"/>
    <s v="Moose Knuckles"/>
    <m/>
    <s v="M31LW417-0000-292"/>
    <x v="2"/>
    <x v="0"/>
    <s v="OUTERWEAR"/>
    <s v="JACKET"/>
    <s v="M31LW417"/>
    <s v="KECHIKA BIKER"/>
    <s v="0000"/>
    <m/>
    <s v="292"/>
    <m/>
    <s v="BLACK"/>
    <s v="2021"/>
    <s v="Fall/Winter"/>
    <m/>
    <m/>
    <m/>
    <s v="STD"/>
    <m/>
    <m/>
    <m/>
    <m/>
    <n v="1"/>
    <m/>
    <m/>
    <m/>
    <m/>
    <m/>
    <m/>
    <m/>
    <m/>
    <m/>
    <m/>
    <m/>
    <m/>
    <m/>
    <m/>
    <m/>
    <m/>
    <m/>
    <m/>
    <m/>
    <m/>
    <m/>
    <m/>
    <m/>
    <m/>
    <m/>
    <m/>
    <m/>
    <m/>
    <n v="1"/>
    <n v="415"/>
    <n v="415"/>
    <n v="1100"/>
    <n v="1100"/>
    <n v="0.3"/>
    <n v="290.5"/>
    <n v="290.5"/>
    <s v="Viet Nam"/>
    <s v="SSHELL-11% CASSHMERE 55% WOOL 23% POLYESSTER 3% RAYON 5% NYLON 3% OTHER FWIBER, COMBO-76% NYLON 24% PU, LINING-100% POLYESSTER, FWILL-100% POLYESSTER"/>
    <s v="6202.20.4011"/>
    <x v="0"/>
    <m/>
    <m/>
    <m/>
    <m/>
    <m/>
  </r>
  <r>
    <x v="0"/>
    <s v="Moose Knuckles"/>
    <m/>
    <s v="M31LW417-0000-292"/>
    <x v="2"/>
    <x v="0"/>
    <s v="OUTERWEAR"/>
    <s v="JACKET"/>
    <s v="M31LW417"/>
    <s v="KECHIKA BIKER"/>
    <s v="0000"/>
    <m/>
    <s v="292"/>
    <m/>
    <s v="BLACK"/>
    <s v="2021"/>
    <s v="Fall/Winter"/>
    <m/>
    <m/>
    <m/>
    <s v="STD"/>
    <m/>
    <m/>
    <m/>
    <m/>
    <n v="0"/>
    <m/>
    <m/>
    <m/>
    <m/>
    <m/>
    <m/>
    <m/>
    <m/>
    <m/>
    <m/>
    <m/>
    <m/>
    <m/>
    <m/>
    <m/>
    <m/>
    <m/>
    <m/>
    <m/>
    <m/>
    <m/>
    <m/>
    <m/>
    <m/>
    <m/>
    <m/>
    <m/>
    <m/>
    <n v="0"/>
    <n v="415"/>
    <n v="0"/>
    <n v="1100"/>
    <n v="0"/>
    <n v="0.3"/>
    <n v="290.5"/>
    <n v="0"/>
    <s v="Viet Nam"/>
    <s v="SSHELL-11% CASSHMERE 55% WOOL 23% POLYESSTER 3% RAYON 5% NYLON 3% OTHER FWIBER, COMBO-76% NYLON 24% PU, LINING-100% POLYESSTER, FWILL-100% POLYESSTER"/>
    <s v="6202.20.4011"/>
    <x v="1"/>
    <m/>
    <m/>
    <m/>
    <m/>
    <m/>
  </r>
  <r>
    <x v="0"/>
    <s v="Moose Knuckles"/>
    <m/>
    <s v="M32LJ109-0000-402"/>
    <x v="2"/>
    <x v="0"/>
    <s v="OUTERWEAR"/>
    <s v="JACKET"/>
    <s v="M32LJ109"/>
    <s v="JUNCTION JKT"/>
    <s v="0000"/>
    <m/>
    <s v="402"/>
    <m/>
    <s v="NAVY W/BLK"/>
    <s v="2022"/>
    <s v="Fall/Winter"/>
    <m/>
    <m/>
    <m/>
    <s v="STD"/>
    <m/>
    <m/>
    <m/>
    <n v="1"/>
    <m/>
    <m/>
    <m/>
    <m/>
    <m/>
    <m/>
    <m/>
    <m/>
    <m/>
    <m/>
    <m/>
    <m/>
    <m/>
    <m/>
    <m/>
    <m/>
    <m/>
    <m/>
    <m/>
    <m/>
    <m/>
    <m/>
    <m/>
    <m/>
    <m/>
    <m/>
    <m/>
    <m/>
    <m/>
    <n v="1"/>
    <n v="368"/>
    <n v="368"/>
    <n v="975"/>
    <n v="975"/>
    <n v="0.3"/>
    <n v="257.59999999999997"/>
    <n v="257.59999999999997"/>
    <m/>
    <s v="SSHELL-76% NYLON 24% PU, LINING-100% POLYESSTER, FWILL-90% DUCK DOWN 10% WATERFWOWL FWEATHERSS, FWUR-BLUE FWOX FWUR"/>
    <s v="6202.40.5500"/>
    <x v="0"/>
    <m/>
    <m/>
    <m/>
    <m/>
    <m/>
  </r>
  <r>
    <x v="0"/>
    <s v="Moose Knuckles"/>
    <m/>
    <s v="M32LJ109-0000-402"/>
    <x v="2"/>
    <x v="0"/>
    <s v="OUTERWEAR"/>
    <s v="JACKET"/>
    <s v="M32LJ109"/>
    <s v="JUNCTION JKT"/>
    <s v="0000"/>
    <m/>
    <s v="402"/>
    <m/>
    <s v="NAVY W/BLK"/>
    <s v="2022"/>
    <s v="Fall/Winter"/>
    <m/>
    <m/>
    <m/>
    <s v="STD"/>
    <m/>
    <m/>
    <m/>
    <n v="0"/>
    <m/>
    <m/>
    <m/>
    <m/>
    <m/>
    <m/>
    <m/>
    <m/>
    <m/>
    <m/>
    <m/>
    <m/>
    <m/>
    <m/>
    <m/>
    <m/>
    <m/>
    <m/>
    <m/>
    <m/>
    <m/>
    <m/>
    <m/>
    <m/>
    <m/>
    <m/>
    <m/>
    <m/>
    <m/>
    <n v="0"/>
    <n v="368"/>
    <n v="0"/>
    <n v="975"/>
    <n v="0"/>
    <n v="0.3"/>
    <n v="257.59999999999997"/>
    <n v="0"/>
    <m/>
    <s v="SSHELL-76% NYLON 24% PU, LINING-100% POLYESSTER, FWILL-90% DUCK DOWN 10% WATERFWOWL FWEATHERSS, FWUR-BLUE FWOX FWUR"/>
    <s v="6202.40.5500"/>
    <x v="1"/>
    <m/>
    <m/>
    <m/>
    <m/>
    <m/>
  </r>
  <r>
    <x v="0"/>
    <s v="Moose Knuckles"/>
    <m/>
    <s v="M32LJ129C-0000-1020"/>
    <x v="2"/>
    <x v="0"/>
    <s v="OUTERWEAR"/>
    <s v="JACKET"/>
    <s v="M32LJ129C"/>
    <s v="LADIESS 3Q CAMO"/>
    <s v="0000"/>
    <m/>
    <s v="1020"/>
    <m/>
    <s v="ROSSE SSMOKE CAMO W/BLK"/>
    <s v="2022"/>
    <s v="Fall/Winter"/>
    <m/>
    <m/>
    <m/>
    <s v="STD"/>
    <m/>
    <m/>
    <n v="2"/>
    <n v="1"/>
    <n v="1"/>
    <m/>
    <m/>
    <m/>
    <m/>
    <m/>
    <m/>
    <m/>
    <m/>
    <m/>
    <m/>
    <m/>
    <m/>
    <m/>
    <m/>
    <m/>
    <m/>
    <m/>
    <m/>
    <m/>
    <m/>
    <m/>
    <m/>
    <m/>
    <m/>
    <m/>
    <m/>
    <m/>
    <m/>
    <n v="4"/>
    <n v="382"/>
    <n v="1528"/>
    <n v="975"/>
    <n v="3900"/>
    <n v="0.3"/>
    <n v="267.39999999999998"/>
    <n v="1069.5999999999999"/>
    <s v="China"/>
    <s v="SSHELL-80% POLYESSTER 20% COTTON, LINING-100% NYLON, FWILL-80% DUCK DOWN 20% DUCK FWEATHERSS, FWUR-BLUE FWOX FWUR"/>
    <s v="6202.30.6000"/>
    <x v="0"/>
    <m/>
    <m/>
    <m/>
    <m/>
    <m/>
  </r>
  <r>
    <x v="0"/>
    <s v="Moose Knuckles"/>
    <m/>
    <s v="M32LJ129C-0000-1020"/>
    <x v="2"/>
    <x v="0"/>
    <s v="OUTERWEAR"/>
    <s v="JACKET"/>
    <s v="M32LJ129C"/>
    <s v="LADIESS 3Q CAMO"/>
    <s v="0000"/>
    <m/>
    <s v="1020"/>
    <m/>
    <s v="ROSSE SSMOKE CAMO W/BLK"/>
    <s v="2022"/>
    <s v="Fall/Winter"/>
    <m/>
    <m/>
    <m/>
    <s v="STD"/>
    <m/>
    <m/>
    <n v="0"/>
    <n v="0"/>
    <n v="0"/>
    <m/>
    <m/>
    <m/>
    <m/>
    <m/>
    <m/>
    <m/>
    <m/>
    <m/>
    <m/>
    <m/>
    <m/>
    <m/>
    <m/>
    <m/>
    <m/>
    <m/>
    <m/>
    <m/>
    <m/>
    <m/>
    <m/>
    <m/>
    <m/>
    <m/>
    <m/>
    <m/>
    <m/>
    <n v="0"/>
    <n v="382"/>
    <n v="0"/>
    <n v="975"/>
    <n v="0"/>
    <n v="0.3"/>
    <n v="267.39999999999998"/>
    <n v="0"/>
    <s v="China"/>
    <s v="SSHELL-80% POLYESSTER 20% COTTON, LINING-100% NYLON, FWILL-80% DUCK DOWN 20% DUCK FWEATHERSS, FWUR-BLUE FWOX FWUR"/>
    <s v="6202.30.6000"/>
    <x v="1"/>
    <m/>
    <m/>
    <m/>
    <m/>
    <m/>
  </r>
  <r>
    <x v="0"/>
    <s v="Moose Knuckles"/>
    <m/>
    <s v="M32LJ129N-0000-233"/>
    <x v="2"/>
    <x v="0"/>
    <s v="OUTERWEAR"/>
    <s v="JACKET"/>
    <s v="M32LJ129N"/>
    <s v="KNOWLESSVILLE JKT 3"/>
    <s v="0000"/>
    <m/>
    <s v="233"/>
    <m/>
    <s v="GRANITE"/>
    <s v="2023"/>
    <s v="Fall/Winter"/>
    <m/>
    <m/>
    <m/>
    <s v="STD"/>
    <m/>
    <m/>
    <n v="1"/>
    <n v="2"/>
    <m/>
    <m/>
    <n v="2"/>
    <m/>
    <m/>
    <m/>
    <m/>
    <m/>
    <m/>
    <m/>
    <m/>
    <m/>
    <m/>
    <m/>
    <m/>
    <m/>
    <m/>
    <m/>
    <m/>
    <m/>
    <m/>
    <m/>
    <m/>
    <m/>
    <m/>
    <m/>
    <m/>
    <m/>
    <m/>
    <n v="5"/>
    <n v="351"/>
    <n v="1755"/>
    <n v="895"/>
    <n v="4475"/>
    <n v="0.3"/>
    <n v="245.7"/>
    <n v="1228.5"/>
    <m/>
    <s v="SSHELL-74% COTTON 26% NYLON, LINING-100% NYLON, DOWN-80% DUCK DOWN 20% WATERFWOWL FWEATHERSS"/>
    <s v="6202.30.6000"/>
    <x v="0"/>
    <m/>
    <m/>
    <m/>
    <m/>
    <m/>
  </r>
  <r>
    <x v="0"/>
    <s v="Moose Knuckles"/>
    <m/>
    <s v="M32LJ129N-0000-233"/>
    <x v="2"/>
    <x v="0"/>
    <s v="OUTERWEAR"/>
    <s v="JACKET"/>
    <s v="M32LJ129N"/>
    <s v="KNOWLESSVILLE JKT 3"/>
    <s v="0000"/>
    <m/>
    <s v="233"/>
    <m/>
    <s v="GRANITE"/>
    <s v="2023"/>
    <s v="Fall/Winter"/>
    <m/>
    <m/>
    <m/>
    <s v="STD"/>
    <m/>
    <m/>
    <n v="0"/>
    <n v="0"/>
    <m/>
    <m/>
    <n v="0"/>
    <m/>
    <m/>
    <m/>
    <m/>
    <m/>
    <m/>
    <m/>
    <m/>
    <m/>
    <m/>
    <m/>
    <m/>
    <m/>
    <m/>
    <m/>
    <m/>
    <m/>
    <m/>
    <m/>
    <m/>
    <m/>
    <m/>
    <m/>
    <m/>
    <m/>
    <m/>
    <n v="0"/>
    <n v="351"/>
    <n v="0"/>
    <n v="895"/>
    <n v="0"/>
    <n v="0.3"/>
    <n v="245.7"/>
    <n v="0"/>
    <m/>
    <s v="SSHELL-74% COTTON 26% NYLON, LINING-100% NYLON, DOWN-80% DUCK DOWN 20% WATERFWOWL FWEATHERSS"/>
    <s v="6202.30.6000"/>
    <x v="1"/>
    <m/>
    <m/>
    <m/>
    <m/>
    <m/>
  </r>
  <r>
    <x v="0"/>
    <s v="Moose Knuckles"/>
    <m/>
    <s v="M32LJ129SS-0000-1004"/>
    <x v="2"/>
    <x v="0"/>
    <s v="OUTERWEAR"/>
    <s v="JACKET"/>
    <s v="M32LJ129SS"/>
    <s v="3Q JACKET LDSS"/>
    <s v="0000"/>
    <m/>
    <s v="1004"/>
    <m/>
    <s v="SSTORM GREY W/NAT SSH"/>
    <s v="2023"/>
    <s v="Fall/Winter"/>
    <m/>
    <m/>
    <m/>
    <s v="STD"/>
    <m/>
    <m/>
    <m/>
    <n v="21"/>
    <n v="17"/>
    <n v="14"/>
    <m/>
    <m/>
    <m/>
    <m/>
    <m/>
    <m/>
    <m/>
    <m/>
    <m/>
    <m/>
    <m/>
    <m/>
    <m/>
    <m/>
    <m/>
    <m/>
    <m/>
    <m/>
    <m/>
    <m/>
    <m/>
    <m/>
    <m/>
    <m/>
    <m/>
    <m/>
    <m/>
    <n v="52"/>
    <n v="382"/>
    <n v="19864"/>
    <n v="975"/>
    <n v="50700"/>
    <n v="0.3"/>
    <n v="267.39999999999998"/>
    <n v="13904.8"/>
    <m/>
    <s v="74% COTTON, 26% NYLON - OUTER SSHELL, 100% NYLON - LINING, 80% DUCK DOWN, 20% DUCK FWEATHERSS- FWILL, SSHEARLING"/>
    <s v="6202.30.1200"/>
    <x v="0"/>
    <m/>
    <m/>
    <m/>
    <m/>
    <m/>
  </r>
  <r>
    <x v="0"/>
    <s v="Moose Knuckles"/>
    <m/>
    <s v="M32LJ129SS-0000-1004"/>
    <x v="2"/>
    <x v="0"/>
    <s v="OUTERWEAR"/>
    <s v="JACKET"/>
    <s v="M32LJ129SS"/>
    <s v="3Q JACKET LDSS"/>
    <s v="0000"/>
    <m/>
    <s v="1004"/>
    <m/>
    <s v="SSTORM GREY W/NAT SSH"/>
    <s v="2023"/>
    <s v="Fall/Winter"/>
    <m/>
    <m/>
    <m/>
    <s v="STD"/>
    <m/>
    <m/>
    <m/>
    <n v="0"/>
    <n v="0"/>
    <n v="0"/>
    <m/>
    <m/>
    <m/>
    <m/>
    <m/>
    <m/>
    <m/>
    <m/>
    <m/>
    <m/>
    <m/>
    <m/>
    <m/>
    <m/>
    <m/>
    <m/>
    <m/>
    <m/>
    <m/>
    <m/>
    <m/>
    <m/>
    <m/>
    <m/>
    <m/>
    <m/>
    <m/>
    <n v="0"/>
    <n v="382"/>
    <n v="0"/>
    <n v="975"/>
    <n v="0"/>
    <n v="0.3"/>
    <n v="267.39999999999998"/>
    <n v="0"/>
    <m/>
    <s v="74% COTTON, 26% NYLON - OUTER SSHELL, 100% NYLON - LINING, 80% DUCK DOWN, 20% DUCK FWEATHERSS- FWILL, SSHEARLING"/>
    <s v="6202.30.1200"/>
    <x v="1"/>
    <m/>
    <m/>
    <m/>
    <m/>
    <m/>
  </r>
  <r>
    <x v="0"/>
    <s v="Moose Knuckles"/>
    <m/>
    <s v="M32LJ129SS-0000-449"/>
    <x v="2"/>
    <x v="0"/>
    <s v="OUTERWEAR"/>
    <s v="JACKET"/>
    <s v="M32LJ129SS"/>
    <s v="3Q JACKET LDSS"/>
    <s v="0000"/>
    <m/>
    <s v="449"/>
    <m/>
    <s v="TAPENADE W/BLK SSH"/>
    <s v="2023"/>
    <s v="Fall/Winter"/>
    <m/>
    <m/>
    <m/>
    <s v="STD"/>
    <m/>
    <m/>
    <n v="2"/>
    <n v="2"/>
    <n v="1"/>
    <m/>
    <m/>
    <m/>
    <m/>
    <m/>
    <m/>
    <m/>
    <m/>
    <m/>
    <m/>
    <m/>
    <m/>
    <m/>
    <m/>
    <m/>
    <m/>
    <m/>
    <m/>
    <m/>
    <m/>
    <m/>
    <m/>
    <m/>
    <m/>
    <m/>
    <m/>
    <m/>
    <m/>
    <n v="5"/>
    <n v="382"/>
    <n v="1910"/>
    <n v="975"/>
    <n v="4875"/>
    <n v="0.3"/>
    <n v="267.39999999999998"/>
    <n v="1337"/>
    <m/>
    <s v="74% COTTON, 26% NYLON - OUTER SSHELL, 100% NYLON - LINING, 80% DUCK DOWN, 20% DUCK FWEATHERSS- FWILL, SSHEARLING"/>
    <s v="6202.30.1200"/>
    <x v="0"/>
    <m/>
    <m/>
    <m/>
    <m/>
    <m/>
  </r>
  <r>
    <x v="0"/>
    <s v="Moose Knuckles"/>
    <m/>
    <s v="M32LJ129SS-0000-449"/>
    <x v="2"/>
    <x v="0"/>
    <s v="OUTERWEAR"/>
    <s v="JACKET"/>
    <s v="M32LJ129SS"/>
    <s v="3Q JACKET LDSS"/>
    <s v="0000"/>
    <m/>
    <s v="449"/>
    <m/>
    <s v="TAPENADE W/BLK SSH"/>
    <s v="2023"/>
    <s v="Fall/Winter"/>
    <m/>
    <m/>
    <m/>
    <s v="STD"/>
    <m/>
    <m/>
    <n v="0"/>
    <n v="0"/>
    <n v="0"/>
    <m/>
    <m/>
    <m/>
    <m/>
    <m/>
    <m/>
    <m/>
    <m/>
    <m/>
    <m/>
    <m/>
    <m/>
    <m/>
    <m/>
    <m/>
    <m/>
    <m/>
    <m/>
    <m/>
    <m/>
    <m/>
    <m/>
    <m/>
    <m/>
    <m/>
    <m/>
    <m/>
    <m/>
    <n v="0"/>
    <n v="382"/>
    <n v="0"/>
    <n v="975"/>
    <n v="0"/>
    <n v="0.3"/>
    <n v="267.39999999999998"/>
    <n v="0"/>
    <m/>
    <s v="74% COTTON, 26% NYLON - OUTER SSHELL, 100% NYLON - LINING, 80% DUCK DOWN, 20% DUCK FWEATHERSS- FWILL, SSHEARLING"/>
    <s v="6202.30.1200"/>
    <x v="1"/>
    <m/>
    <m/>
    <m/>
    <m/>
    <m/>
  </r>
  <r>
    <x v="0"/>
    <s v="Moose Knuckles"/>
    <m/>
    <s v="M32LJ200-0000-1025"/>
    <x v="2"/>
    <x v="0"/>
    <s v="OUTERWEAR"/>
    <s v="JACKET"/>
    <s v="M32LJ200"/>
    <s v="CAMBRIA JKT"/>
    <s v="0000"/>
    <m/>
    <s v="1025"/>
    <m/>
    <s v="PINK PEACOCK W/PINK PEACOCK"/>
    <s v="2022"/>
    <s v="Fall/Winter"/>
    <m/>
    <m/>
    <m/>
    <s v="STD"/>
    <m/>
    <m/>
    <m/>
    <m/>
    <m/>
    <n v="1"/>
    <m/>
    <m/>
    <m/>
    <m/>
    <m/>
    <m/>
    <m/>
    <m/>
    <m/>
    <m/>
    <m/>
    <m/>
    <m/>
    <m/>
    <m/>
    <m/>
    <m/>
    <m/>
    <m/>
    <m/>
    <m/>
    <m/>
    <m/>
    <m/>
    <m/>
    <m/>
    <m/>
    <n v="1"/>
    <n v="425"/>
    <n v="425"/>
    <n v="1125"/>
    <n v="1125"/>
    <n v="0.3"/>
    <n v="297.5"/>
    <n v="297.5"/>
    <s v="Viet Nam"/>
    <s v="SSHELL-76% NYLON 24% PU, COMBO-94% POLYESSTER 6% SSPANDEX, LINING-100% POLYESSTER, FWILL-90% DUCK DOWN 10% WATERFWOWL FWEATHERSS, FWUR-BLUE FWOX FWUR"/>
    <s v="6202.40.5500"/>
    <x v="0"/>
    <m/>
    <m/>
    <m/>
    <m/>
    <m/>
  </r>
  <r>
    <x v="0"/>
    <s v="Moose Knuckles"/>
    <m/>
    <s v="M32LJ200-0000-1025"/>
    <x v="2"/>
    <x v="0"/>
    <s v="OUTERWEAR"/>
    <s v="JACKET"/>
    <s v="M32LJ200"/>
    <s v="CAMBRIA JKT"/>
    <s v="0000"/>
    <m/>
    <s v="1025"/>
    <m/>
    <s v="PINK PEACOCK W/PINK PEACOCK"/>
    <s v="2022"/>
    <s v="Fall/Winter"/>
    <m/>
    <m/>
    <m/>
    <s v="STD"/>
    <m/>
    <m/>
    <m/>
    <m/>
    <m/>
    <n v="0"/>
    <m/>
    <m/>
    <m/>
    <m/>
    <m/>
    <m/>
    <m/>
    <m/>
    <m/>
    <m/>
    <m/>
    <m/>
    <m/>
    <m/>
    <m/>
    <m/>
    <m/>
    <m/>
    <m/>
    <m/>
    <m/>
    <m/>
    <m/>
    <m/>
    <m/>
    <m/>
    <m/>
    <n v="0"/>
    <n v="425"/>
    <n v="0"/>
    <n v="1125"/>
    <n v="0"/>
    <n v="0.3"/>
    <n v="297.5"/>
    <n v="0"/>
    <s v="Viet Nam"/>
    <s v="SSHELL-76% NYLON 24% PU, COMBO-94% POLYESSTER 6% SSPANDEX, LINING-100% POLYESSTER, FWILL-90% DUCK DOWN 10% WATERFWOWL FWEATHERSS, FWUR-BLUE FWOX FWUR"/>
    <s v="6202.40.5500"/>
    <x v="1"/>
    <m/>
    <m/>
    <m/>
    <m/>
    <m/>
  </r>
  <r>
    <x v="0"/>
    <s v="Moose Knuckles"/>
    <m/>
    <s v="M32LJ200-0000-1027"/>
    <x v="2"/>
    <x v="0"/>
    <s v="OUTERWEAR"/>
    <s v="JACKET"/>
    <s v="M32LJ200"/>
    <s v="CAMBRIA JKT"/>
    <s v="0000"/>
    <m/>
    <s v="1027"/>
    <m/>
    <s v="ARCTIC LILAC W/ARCTIC LILAC"/>
    <s v="2022"/>
    <s v="Fall/Winter"/>
    <m/>
    <m/>
    <m/>
    <s v="STD"/>
    <m/>
    <m/>
    <m/>
    <m/>
    <m/>
    <m/>
    <n v="3"/>
    <m/>
    <m/>
    <m/>
    <m/>
    <m/>
    <m/>
    <m/>
    <m/>
    <m/>
    <m/>
    <m/>
    <m/>
    <m/>
    <m/>
    <m/>
    <m/>
    <m/>
    <m/>
    <m/>
    <m/>
    <m/>
    <m/>
    <m/>
    <m/>
    <m/>
    <m/>
    <n v="3"/>
    <n v="425"/>
    <n v="1275"/>
    <n v="1125"/>
    <n v="3375"/>
    <n v="0.3"/>
    <n v="297.5"/>
    <n v="892.5"/>
    <s v="Viet Nam"/>
    <s v="SSHELL-76% NYLON 24% PU, COMBO-94% POLYESSTER 6% SSPANDEX, LINING-100% POLYESSTER, FWILL-90% DUCK DOWN 10% WATERFWOWL FWEATHERSS, FWUR-BLUE FWOX FWUR"/>
    <s v="6202.40.5500"/>
    <x v="0"/>
    <m/>
    <m/>
    <m/>
    <m/>
    <m/>
  </r>
  <r>
    <x v="0"/>
    <s v="Moose Knuckles"/>
    <m/>
    <s v="M32LJ200-0000-1027"/>
    <x v="2"/>
    <x v="0"/>
    <s v="OUTERWEAR"/>
    <s v="JACKET"/>
    <s v="M32LJ200"/>
    <s v="CAMBRIA JKT"/>
    <s v="0000"/>
    <m/>
    <s v="1027"/>
    <m/>
    <s v="ARCTIC LILAC W/ARCTIC LILAC"/>
    <s v="2022"/>
    <s v="Fall/Winter"/>
    <m/>
    <m/>
    <m/>
    <s v="STD"/>
    <m/>
    <m/>
    <m/>
    <m/>
    <m/>
    <m/>
    <n v="0"/>
    <m/>
    <m/>
    <m/>
    <m/>
    <m/>
    <m/>
    <m/>
    <m/>
    <m/>
    <m/>
    <m/>
    <m/>
    <m/>
    <m/>
    <m/>
    <m/>
    <m/>
    <m/>
    <m/>
    <m/>
    <m/>
    <m/>
    <m/>
    <m/>
    <m/>
    <m/>
    <n v="0"/>
    <n v="425"/>
    <n v="0"/>
    <n v="1125"/>
    <n v="0"/>
    <n v="0.3"/>
    <n v="297.5"/>
    <n v="0"/>
    <s v="Viet Nam"/>
    <s v="SSHELL-76% NYLON 24% PU, COMBO-94% POLYESSTER 6% SSPANDEX, LINING-100% POLYESSTER, FWILL-90% DUCK DOWN 10% WATERFWOWL FWEATHERSS, FWUR-BLUE FWOX FWUR"/>
    <s v="6202.40.5500"/>
    <x v="1"/>
    <m/>
    <m/>
    <m/>
    <m/>
    <m/>
  </r>
  <r>
    <x v="0"/>
    <s v="Moose Knuckles"/>
    <m/>
    <s v="M32LJ203G-0000-292"/>
    <x v="2"/>
    <x v="0"/>
    <s v="OUTERWEAR"/>
    <s v="JACKET"/>
    <s v="M32LJ203G"/>
    <s v="SSEVILLE PUFWFWER"/>
    <s v="0000"/>
    <m/>
    <s v="292"/>
    <m/>
    <s v="BLACK"/>
    <s v="2022"/>
    <s v="Fall/Winter"/>
    <m/>
    <m/>
    <m/>
    <s v="STD"/>
    <m/>
    <m/>
    <n v="2"/>
    <m/>
    <m/>
    <m/>
    <m/>
    <m/>
    <m/>
    <m/>
    <m/>
    <m/>
    <m/>
    <m/>
    <m/>
    <m/>
    <m/>
    <m/>
    <m/>
    <m/>
    <m/>
    <m/>
    <m/>
    <m/>
    <m/>
    <m/>
    <m/>
    <m/>
    <m/>
    <m/>
    <m/>
    <m/>
    <m/>
    <n v="2"/>
    <n v="349"/>
    <n v="698"/>
    <n v="924"/>
    <n v="1848"/>
    <n v="0.3"/>
    <n v="244.29999999999998"/>
    <n v="488.59999999999997"/>
    <s v="China"/>
    <s v="SSHELL-96% POLYESSTER 4% SSPANDEX, COMBO-76% NYLON 24% PU, LINING-100% POLYESSTER, FWILL-90% DUCK DOWN 10% DUCK FWEATHERSS"/>
    <s v="6102.30.2010"/>
    <x v="0"/>
    <m/>
    <m/>
    <m/>
    <m/>
    <m/>
  </r>
  <r>
    <x v="0"/>
    <s v="Moose Knuckles"/>
    <m/>
    <s v="M32LJ203G-0000-292"/>
    <x v="2"/>
    <x v="0"/>
    <s v="OUTERWEAR"/>
    <s v="JACKET"/>
    <s v="M32LJ203G"/>
    <s v="SSEVILLE PUFWFWER"/>
    <s v="0000"/>
    <m/>
    <s v="292"/>
    <m/>
    <s v="BLACK"/>
    <s v="2022"/>
    <s v="Fall/Winter"/>
    <m/>
    <m/>
    <m/>
    <s v="STD"/>
    <m/>
    <m/>
    <n v="0"/>
    <m/>
    <m/>
    <m/>
    <m/>
    <m/>
    <m/>
    <m/>
    <m/>
    <m/>
    <m/>
    <m/>
    <m/>
    <m/>
    <m/>
    <m/>
    <m/>
    <m/>
    <m/>
    <m/>
    <m/>
    <m/>
    <m/>
    <m/>
    <m/>
    <m/>
    <m/>
    <m/>
    <m/>
    <m/>
    <m/>
    <n v="0"/>
    <n v="349"/>
    <n v="0"/>
    <n v="924"/>
    <n v="0"/>
    <n v="0.3"/>
    <n v="244.29999999999998"/>
    <n v="0"/>
    <s v="China"/>
    <s v="SSHELL-96% POLYESSTER 4% SSPANDEX, COMBO-76% NYLON 24% PU, LINING-100% POLYESSTER, FWILL-90% DUCK DOWN 10% DUCK FWEATHERSS"/>
    <s v="6102.30.2010"/>
    <x v="1"/>
    <m/>
    <m/>
    <m/>
    <m/>
    <m/>
  </r>
  <r>
    <x v="0"/>
    <s v="Moose Knuckles"/>
    <m/>
    <s v="M32LJ205G-0000-292"/>
    <x v="2"/>
    <x v="0"/>
    <s v="OUTERWEAR"/>
    <s v="JACKET"/>
    <s v="M32LJ205G"/>
    <s v="LORIMER PUFWFWER"/>
    <s v="0000"/>
    <m/>
    <s v="292"/>
    <m/>
    <s v="BLACK"/>
    <s v="2022"/>
    <s v="Fall/Winter"/>
    <m/>
    <m/>
    <m/>
    <s v="STD"/>
    <m/>
    <m/>
    <n v="2"/>
    <m/>
    <m/>
    <m/>
    <m/>
    <m/>
    <m/>
    <m/>
    <m/>
    <m/>
    <m/>
    <m/>
    <m/>
    <m/>
    <m/>
    <m/>
    <m/>
    <m/>
    <m/>
    <m/>
    <m/>
    <m/>
    <m/>
    <m/>
    <m/>
    <m/>
    <m/>
    <m/>
    <m/>
    <m/>
    <m/>
    <n v="2"/>
    <n v="462"/>
    <n v="924"/>
    <n v="1224"/>
    <n v="2448"/>
    <n v="0.3"/>
    <n v="323.39999999999998"/>
    <n v="646.79999999999995"/>
    <m/>
    <s v="SSHELL-94% POLYESSTER 6% SSPANDEX, COMBO-VIENNA LAMB LEATHER, LINING-100% POLYESSTER, FWILL-80% DUCK DOWN 20% DUCK FWEATHERSS"/>
    <s v="6202.40.5500"/>
    <x v="0"/>
    <m/>
    <m/>
    <m/>
    <m/>
    <m/>
  </r>
  <r>
    <x v="0"/>
    <s v="Moose Knuckles"/>
    <m/>
    <s v="M32LJ205G-0000-292"/>
    <x v="2"/>
    <x v="0"/>
    <s v="OUTERWEAR"/>
    <s v="JACKET"/>
    <s v="M32LJ205G"/>
    <s v="LORIMER PUFWFWER"/>
    <s v="0000"/>
    <m/>
    <s v="292"/>
    <m/>
    <s v="BLACK"/>
    <s v="2022"/>
    <s v="Fall/Winter"/>
    <m/>
    <m/>
    <m/>
    <s v="STD"/>
    <m/>
    <m/>
    <n v="0"/>
    <m/>
    <m/>
    <m/>
    <m/>
    <m/>
    <m/>
    <m/>
    <m/>
    <m/>
    <m/>
    <m/>
    <m/>
    <m/>
    <m/>
    <m/>
    <m/>
    <m/>
    <m/>
    <m/>
    <m/>
    <m/>
    <m/>
    <m/>
    <m/>
    <m/>
    <m/>
    <m/>
    <m/>
    <m/>
    <m/>
    <n v="0"/>
    <n v="462"/>
    <n v="0"/>
    <n v="1224"/>
    <n v="0"/>
    <n v="0.3"/>
    <n v="323.39999999999998"/>
    <n v="0"/>
    <m/>
    <s v="SSHELL-94% POLYESSTER 6% SSPANDEX, COMBO-VIENNA LAMB LEATHER, LINING-100% POLYESSTER, FWILL-80% DUCK DOWN 20% DUCK FWEATHERSS"/>
    <s v="6202.40.5500"/>
    <x v="1"/>
    <m/>
    <m/>
    <m/>
    <m/>
    <m/>
  </r>
  <r>
    <x v="0"/>
    <s v="Moose Knuckles"/>
    <m/>
    <s v="M32LJ212-0000-292"/>
    <x v="2"/>
    <x v="0"/>
    <s v="OUTERWEAR"/>
    <s v="JACKET"/>
    <s v="M32LJ212"/>
    <s v="CORDUROY ELMIRA PUFWFWER"/>
    <s v="0000"/>
    <m/>
    <s v="292"/>
    <m/>
    <s v="BLACK"/>
    <s v="2023"/>
    <s v="Fall/Winter"/>
    <m/>
    <m/>
    <m/>
    <s v="STD"/>
    <m/>
    <m/>
    <n v="3"/>
    <m/>
    <m/>
    <m/>
    <n v="1"/>
    <m/>
    <m/>
    <m/>
    <m/>
    <m/>
    <m/>
    <m/>
    <m/>
    <m/>
    <m/>
    <m/>
    <m/>
    <m/>
    <m/>
    <m/>
    <m/>
    <m/>
    <m/>
    <m/>
    <m/>
    <m/>
    <m/>
    <m/>
    <m/>
    <m/>
    <m/>
    <n v="4"/>
    <n v="311"/>
    <n v="1244"/>
    <n v="825"/>
    <n v="3300"/>
    <n v="0.3"/>
    <n v="217.7"/>
    <n v="870.8"/>
    <s v="China"/>
    <s v="SSHELL-100% POLYESSTER, COMBO-100% POLYESSTER, LINING-100% NYLON, FWILL-90% GOOSSE DOWN 10% GOOSSE FWEATHERSS"/>
    <s v="6202.40.5500"/>
    <x v="0"/>
    <m/>
    <m/>
    <m/>
    <m/>
    <m/>
  </r>
  <r>
    <x v="0"/>
    <s v="Moose Knuckles"/>
    <m/>
    <s v="M32LJ212-0000-292"/>
    <x v="2"/>
    <x v="0"/>
    <s v="OUTERWEAR"/>
    <s v="JACKET"/>
    <s v="M32LJ212"/>
    <s v="CORDUROY ELMIRA PUFWFWER"/>
    <s v="0000"/>
    <m/>
    <s v="292"/>
    <m/>
    <s v="BLACK"/>
    <s v="2023"/>
    <s v="Fall/Winter"/>
    <m/>
    <m/>
    <m/>
    <s v="STD"/>
    <m/>
    <m/>
    <n v="0"/>
    <m/>
    <m/>
    <m/>
    <n v="0"/>
    <m/>
    <m/>
    <m/>
    <m/>
    <m/>
    <m/>
    <m/>
    <m/>
    <m/>
    <m/>
    <m/>
    <m/>
    <m/>
    <m/>
    <m/>
    <m/>
    <m/>
    <m/>
    <m/>
    <m/>
    <m/>
    <m/>
    <m/>
    <m/>
    <m/>
    <m/>
    <n v="0"/>
    <n v="311"/>
    <n v="0"/>
    <n v="825"/>
    <n v="0"/>
    <n v="0.3"/>
    <n v="217.7"/>
    <n v="0"/>
    <s v="China"/>
    <s v="SSHELL-100% POLYESSTER, COMBO-100% POLYESSTER, LINING-100% NYLON, FWILL-90% GOOSSE DOWN 10% GOOSSE FWEATHERSS"/>
    <s v="6202.40.5500"/>
    <x v="1"/>
    <m/>
    <m/>
    <m/>
    <m/>
    <m/>
  </r>
  <r>
    <x v="0"/>
    <s v="Moose Knuckles"/>
    <m/>
    <s v="M32LJ212-0000-951"/>
    <x v="2"/>
    <x v="0"/>
    <s v="OUTERWEAR"/>
    <s v="JACKET"/>
    <s v="M32LJ212"/>
    <s v="CORDUROY ELMIRA PUFWFWER"/>
    <s v="0000"/>
    <m/>
    <s v="951"/>
    <m/>
    <s v="ROSSE SSMOKE"/>
    <s v="2023"/>
    <s v="Fall/Winter"/>
    <m/>
    <m/>
    <m/>
    <s v="STD"/>
    <m/>
    <m/>
    <n v="3"/>
    <m/>
    <m/>
    <m/>
    <m/>
    <m/>
    <m/>
    <m/>
    <m/>
    <m/>
    <m/>
    <m/>
    <m/>
    <m/>
    <m/>
    <m/>
    <m/>
    <m/>
    <m/>
    <m/>
    <m/>
    <m/>
    <m/>
    <m/>
    <m/>
    <m/>
    <m/>
    <m/>
    <m/>
    <m/>
    <m/>
    <n v="3"/>
    <n v="311"/>
    <n v="933"/>
    <n v="825"/>
    <n v="2475"/>
    <n v="0.3"/>
    <n v="217.7"/>
    <n v="653.09999999999991"/>
    <m/>
    <s v="SSHELL-100% POLYESSTER, COMBO-100% POLYESSTER, LINING-100% NYLON, FWILL-90% GOOSSE DOWN 10% GOOSSE FWEATHERSS"/>
    <s v="6202.40.5500"/>
    <x v="0"/>
    <m/>
    <m/>
    <m/>
    <m/>
    <m/>
  </r>
  <r>
    <x v="0"/>
    <s v="Moose Knuckles"/>
    <m/>
    <s v="M32LJ212-0000-951"/>
    <x v="2"/>
    <x v="0"/>
    <s v="OUTERWEAR"/>
    <s v="JACKET"/>
    <s v="M32LJ212"/>
    <s v="CORDUROY ELMIRA PUFWFWER"/>
    <s v="0000"/>
    <m/>
    <s v="951"/>
    <m/>
    <s v="ROSSE SSMOKE"/>
    <s v="2023"/>
    <s v="Fall/Winter"/>
    <m/>
    <m/>
    <m/>
    <s v="STD"/>
    <m/>
    <m/>
    <n v="0"/>
    <m/>
    <m/>
    <m/>
    <m/>
    <m/>
    <m/>
    <m/>
    <m/>
    <m/>
    <m/>
    <m/>
    <m/>
    <m/>
    <m/>
    <m/>
    <m/>
    <m/>
    <m/>
    <m/>
    <m/>
    <m/>
    <m/>
    <m/>
    <m/>
    <m/>
    <m/>
    <m/>
    <m/>
    <m/>
    <m/>
    <n v="0"/>
    <n v="311"/>
    <n v="0"/>
    <n v="825"/>
    <n v="0"/>
    <n v="0.3"/>
    <n v="217.7"/>
    <n v="0"/>
    <m/>
    <s v="SSHELL-100% POLYESSTER, COMBO-100% POLYESSTER, LINING-100% NYLON, FWILL-90% GOOSSE DOWN 10% GOOSSE FWEATHERSS"/>
    <s v="6202.40.5500"/>
    <x v="1"/>
    <m/>
    <m/>
    <m/>
    <m/>
    <m/>
  </r>
  <r>
    <x v="0"/>
    <s v="Moose Knuckles"/>
    <m/>
    <s v="M32LJ212H-0000-1040"/>
    <x v="2"/>
    <x v="0"/>
    <s v="OUTERWEAR"/>
    <s v="JACKET"/>
    <s v="M32LJ212H"/>
    <s v="BAISSLEY PUFWFWER"/>
    <s v="0000"/>
    <m/>
    <s v="1040"/>
    <m/>
    <s v="ROSSE SSMOKE CAMO"/>
    <s v="2022"/>
    <s v="Fall/Winter"/>
    <m/>
    <m/>
    <m/>
    <s v="STD"/>
    <m/>
    <m/>
    <m/>
    <m/>
    <m/>
    <m/>
    <n v="1"/>
    <m/>
    <m/>
    <m/>
    <m/>
    <m/>
    <m/>
    <m/>
    <m/>
    <m/>
    <m/>
    <m/>
    <m/>
    <m/>
    <m/>
    <m/>
    <m/>
    <m/>
    <m/>
    <m/>
    <m/>
    <m/>
    <m/>
    <m/>
    <m/>
    <m/>
    <m/>
    <n v="1"/>
    <n v="311"/>
    <n v="311"/>
    <n v="825"/>
    <n v="825"/>
    <n v="0.3"/>
    <n v="217.7"/>
    <n v="217.7"/>
    <m/>
    <s v="SSHELL-100% NYLON, COMBO 1-90% POLYESSTER 10% NYLON, COMBO 2-100% POLYESSTER, LINING-100% NYLON, FWILL-90% GOOSSE DOWN 10% GOOSSE FWEATHERSS"/>
    <s v="6202.40.5500"/>
    <x v="0"/>
    <m/>
    <m/>
    <m/>
    <m/>
    <m/>
  </r>
  <r>
    <x v="0"/>
    <s v="Moose Knuckles"/>
    <m/>
    <s v="M32LJ212H-0000-1040"/>
    <x v="2"/>
    <x v="0"/>
    <s v="OUTERWEAR"/>
    <s v="JACKET"/>
    <s v="M32LJ212H"/>
    <s v="BAISSLEY PUFWFWER"/>
    <s v="0000"/>
    <m/>
    <s v="1040"/>
    <m/>
    <s v="ROSSE SSMOKE CAMO"/>
    <s v="2022"/>
    <s v="Fall/Winter"/>
    <m/>
    <m/>
    <m/>
    <s v="STD"/>
    <m/>
    <m/>
    <m/>
    <m/>
    <m/>
    <m/>
    <n v="0"/>
    <m/>
    <m/>
    <m/>
    <m/>
    <m/>
    <m/>
    <m/>
    <m/>
    <m/>
    <m/>
    <m/>
    <m/>
    <m/>
    <m/>
    <m/>
    <m/>
    <m/>
    <m/>
    <m/>
    <m/>
    <m/>
    <m/>
    <m/>
    <m/>
    <m/>
    <m/>
    <n v="0"/>
    <n v="311"/>
    <n v="0"/>
    <n v="825"/>
    <n v="0"/>
    <n v="0.3"/>
    <n v="217.7"/>
    <n v="0"/>
    <m/>
    <s v="SSHELL-100% NYLON, COMBO 1-90% POLYESSTER 10% NYLON, COMBO 2-100% POLYESSTER, LINING-100% NYLON, FWILL-90% GOOSSE DOWN 10% GOOSSE FWEATHERSS"/>
    <s v="6202.40.5500"/>
    <x v="1"/>
    <m/>
    <m/>
    <m/>
    <m/>
    <m/>
  </r>
  <r>
    <x v="0"/>
    <s v="Moose Knuckles"/>
    <m/>
    <s v="M32LJ213-0000-1022"/>
    <x v="2"/>
    <x v="0"/>
    <s v="OUTERWEAR"/>
    <s v="JACKET"/>
    <s v="M32LJ213"/>
    <s v="GREEN POINT PUFWFWER"/>
    <s v="0000"/>
    <m/>
    <s v="1022"/>
    <m/>
    <s v="ARCTIC LILAC"/>
    <s v="2022"/>
    <s v="Fall/Winter"/>
    <m/>
    <m/>
    <m/>
    <s v="STD"/>
    <m/>
    <m/>
    <m/>
    <n v="1"/>
    <m/>
    <n v="1"/>
    <m/>
    <m/>
    <m/>
    <m/>
    <m/>
    <m/>
    <m/>
    <m/>
    <m/>
    <m/>
    <m/>
    <m/>
    <m/>
    <m/>
    <m/>
    <m/>
    <m/>
    <m/>
    <m/>
    <m/>
    <m/>
    <m/>
    <m/>
    <m/>
    <m/>
    <m/>
    <m/>
    <n v="2"/>
    <n v="358"/>
    <n v="716"/>
    <n v="950"/>
    <n v="1900"/>
    <n v="0.3"/>
    <n v="250.6"/>
    <n v="501.2"/>
    <s v="China"/>
    <s v="SSHELL-76% NYLON 24% PU, LINING-100% POLYESSTER, FWILL-90% GOOSSE DOWN 10% GOOSSE FWEATHERSS"/>
    <s v="6202.40.5500"/>
    <x v="0"/>
    <m/>
    <m/>
    <m/>
    <m/>
    <m/>
  </r>
  <r>
    <x v="0"/>
    <s v="Moose Knuckles"/>
    <m/>
    <s v="M32LJ213-0000-1022"/>
    <x v="2"/>
    <x v="0"/>
    <s v="OUTERWEAR"/>
    <s v="JACKET"/>
    <s v="M32LJ213"/>
    <s v="GREEN POINT PUFWFWER"/>
    <s v="0000"/>
    <m/>
    <s v="1022"/>
    <m/>
    <s v="ARCTIC LILAC"/>
    <s v="2022"/>
    <s v="Fall/Winter"/>
    <m/>
    <m/>
    <m/>
    <s v="STD"/>
    <m/>
    <m/>
    <m/>
    <n v="0"/>
    <m/>
    <n v="0"/>
    <m/>
    <m/>
    <m/>
    <m/>
    <m/>
    <m/>
    <m/>
    <m/>
    <m/>
    <m/>
    <m/>
    <m/>
    <m/>
    <m/>
    <m/>
    <m/>
    <m/>
    <m/>
    <m/>
    <m/>
    <m/>
    <m/>
    <m/>
    <m/>
    <m/>
    <m/>
    <m/>
    <n v="0"/>
    <n v="358"/>
    <n v="0"/>
    <n v="950"/>
    <n v="0"/>
    <n v="0.3"/>
    <n v="250.6"/>
    <n v="0"/>
    <s v="China"/>
    <s v="SSHELL-76% NYLON 24% PU, LINING-100% POLYESSTER, FWILL-90% GOOSSE DOWN 10% GOOSSE FWEATHERSS"/>
    <s v="6202.40.5500"/>
    <x v="1"/>
    <m/>
    <m/>
    <m/>
    <m/>
    <m/>
  </r>
  <r>
    <x v="0"/>
    <s v="Moose Knuckles"/>
    <m/>
    <s v="M32LJ214-0000-292"/>
    <x v="2"/>
    <x v="0"/>
    <s v="OUTERWEAR"/>
    <s v="JACKET"/>
    <s v="M32LJ214"/>
    <s v="EL ICON JACKET"/>
    <s v="0000"/>
    <m/>
    <s v="292"/>
    <m/>
    <s v="BLACK"/>
    <s v="2022"/>
    <s v="Fall/Winter"/>
    <m/>
    <m/>
    <m/>
    <s v="STD"/>
    <m/>
    <m/>
    <m/>
    <n v="1"/>
    <m/>
    <m/>
    <m/>
    <m/>
    <m/>
    <m/>
    <m/>
    <m/>
    <m/>
    <m/>
    <m/>
    <m/>
    <m/>
    <m/>
    <m/>
    <m/>
    <m/>
    <m/>
    <m/>
    <m/>
    <m/>
    <m/>
    <m/>
    <m/>
    <m/>
    <m/>
    <m/>
    <m/>
    <m/>
    <n v="1"/>
    <n v="500"/>
    <n v="500"/>
    <n v="1325"/>
    <n v="1325"/>
    <n v="0.3"/>
    <n v="350"/>
    <n v="350"/>
    <m/>
    <s v="SSHELL:76% NYLON, 24% COTTON, LINING:100% NYLON, FWILL:80% DOWN 20% FWEATHERSS, FWUR:LAMB SSHEARLING"/>
    <s v="6202.40.5500"/>
    <x v="0"/>
    <m/>
    <m/>
    <m/>
    <m/>
    <m/>
  </r>
  <r>
    <x v="0"/>
    <s v="Moose Knuckles"/>
    <m/>
    <s v="M32LJ214-0000-292"/>
    <x v="2"/>
    <x v="0"/>
    <s v="OUTERWEAR"/>
    <s v="JACKET"/>
    <s v="M32LJ214"/>
    <s v="EL ICON JACKET"/>
    <s v="0000"/>
    <m/>
    <s v="292"/>
    <m/>
    <s v="BLACK"/>
    <s v="2022"/>
    <s v="Fall/Winter"/>
    <m/>
    <m/>
    <m/>
    <s v="STD"/>
    <m/>
    <m/>
    <m/>
    <n v="0"/>
    <m/>
    <m/>
    <m/>
    <m/>
    <m/>
    <m/>
    <m/>
    <m/>
    <m/>
    <m/>
    <m/>
    <m/>
    <m/>
    <m/>
    <m/>
    <m/>
    <m/>
    <m/>
    <m/>
    <m/>
    <m/>
    <m/>
    <m/>
    <m/>
    <m/>
    <m/>
    <m/>
    <m/>
    <m/>
    <n v="0"/>
    <n v="500"/>
    <n v="0"/>
    <n v="1325"/>
    <n v="0"/>
    <n v="0.3"/>
    <n v="350"/>
    <n v="0"/>
    <m/>
    <s v="SSHELL:76% NYLON, 24% COTTON, LINING:100% NYLON, FWILL:80% DOWN 20% FWEATHERSS, FWUR:LAMB SSHEARLING"/>
    <s v="6202.40.5500"/>
    <x v="1"/>
    <m/>
    <m/>
    <m/>
    <m/>
    <m/>
  </r>
  <r>
    <x v="0"/>
    <s v="Moose Knuckles"/>
    <m/>
    <s v="M32LL311-0000-155"/>
    <x v="2"/>
    <x v="0"/>
    <s v="OUTERWEAR"/>
    <s v="JACKET"/>
    <s v="M32LL311"/>
    <s v="HOLLISS JKT"/>
    <s v="0000"/>
    <m/>
    <s v="155"/>
    <m/>
    <s v="IVORY"/>
    <s v="2022"/>
    <s v="Fall/Winter"/>
    <m/>
    <m/>
    <m/>
    <s v="STD"/>
    <m/>
    <m/>
    <n v="3"/>
    <m/>
    <m/>
    <m/>
    <m/>
    <m/>
    <m/>
    <m/>
    <m/>
    <m/>
    <m/>
    <m/>
    <m/>
    <m/>
    <m/>
    <m/>
    <m/>
    <m/>
    <m/>
    <m/>
    <m/>
    <m/>
    <m/>
    <m/>
    <m/>
    <m/>
    <m/>
    <m/>
    <m/>
    <m/>
    <m/>
    <n v="3"/>
    <n v="623"/>
    <n v="1869"/>
    <n v="1650"/>
    <n v="4950"/>
    <n v="0.3"/>
    <n v="436.09999999999997"/>
    <n v="1308.3"/>
    <s v="China"/>
    <s v="SSHELL-SSHEARLING, COMBO-SSHEARLING"/>
    <s v="4303.10.0060"/>
    <x v="0"/>
    <m/>
    <m/>
    <m/>
    <m/>
    <m/>
  </r>
  <r>
    <x v="0"/>
    <s v="Moose Knuckles"/>
    <m/>
    <s v="M32LL311-0000-155"/>
    <x v="2"/>
    <x v="0"/>
    <s v="OUTERWEAR"/>
    <s v="JACKET"/>
    <s v="M32LL311"/>
    <s v="HOLLISS JKT"/>
    <s v="0000"/>
    <m/>
    <s v="155"/>
    <m/>
    <s v="IVORY"/>
    <s v="2022"/>
    <s v="Fall/Winter"/>
    <m/>
    <m/>
    <m/>
    <s v="STD"/>
    <m/>
    <m/>
    <n v="0"/>
    <m/>
    <m/>
    <m/>
    <m/>
    <m/>
    <m/>
    <m/>
    <m/>
    <m/>
    <m/>
    <m/>
    <m/>
    <m/>
    <m/>
    <m/>
    <m/>
    <m/>
    <m/>
    <m/>
    <m/>
    <m/>
    <m/>
    <m/>
    <m/>
    <m/>
    <m/>
    <m/>
    <m/>
    <m/>
    <m/>
    <n v="0"/>
    <n v="623"/>
    <n v="0"/>
    <n v="1650"/>
    <n v="0"/>
    <n v="0.3"/>
    <n v="436.09999999999997"/>
    <n v="0"/>
    <s v="China"/>
    <s v="SSHELL-SSHEARLING, COMBO-SSHEARLING"/>
    <s v="4303.10.0060"/>
    <x v="1"/>
    <m/>
    <m/>
    <m/>
    <m/>
    <m/>
  </r>
  <r>
    <x v="0"/>
    <s v="Moose Knuckles"/>
    <m/>
    <s v="M32LL311-0000-292"/>
    <x v="2"/>
    <x v="0"/>
    <s v="OUTERWEAR"/>
    <s v="JACKET"/>
    <s v="M32LL311"/>
    <s v="HOLLISS JKT"/>
    <s v="0000"/>
    <m/>
    <s v="292"/>
    <m/>
    <s v="BLACK"/>
    <s v="2022"/>
    <s v="Fall/Winter"/>
    <m/>
    <m/>
    <m/>
    <s v="STD"/>
    <m/>
    <m/>
    <m/>
    <n v="2"/>
    <n v="3"/>
    <n v="1"/>
    <m/>
    <m/>
    <m/>
    <m/>
    <m/>
    <m/>
    <m/>
    <m/>
    <m/>
    <m/>
    <m/>
    <m/>
    <m/>
    <m/>
    <m/>
    <m/>
    <m/>
    <m/>
    <m/>
    <m/>
    <m/>
    <m/>
    <m/>
    <m/>
    <m/>
    <m/>
    <m/>
    <n v="6"/>
    <n v="623"/>
    <n v="3738"/>
    <n v="1650"/>
    <n v="9900"/>
    <n v="0.3"/>
    <n v="436.09999999999997"/>
    <n v="2616.6"/>
    <s v="China"/>
    <s v="SSHELL-SSHEARLING, COMBO-SSHEARLING"/>
    <s v="4303.10.0060"/>
    <x v="0"/>
    <m/>
    <m/>
    <m/>
    <m/>
    <m/>
  </r>
  <r>
    <x v="0"/>
    <s v="Moose Knuckles"/>
    <m/>
    <s v="M32LL311-0000-292"/>
    <x v="2"/>
    <x v="0"/>
    <s v="OUTERWEAR"/>
    <s v="JACKET"/>
    <s v="M32LL311"/>
    <s v="HOLLISS JKT"/>
    <s v="0000"/>
    <m/>
    <s v="292"/>
    <m/>
    <s v="BLACK"/>
    <s v="2022"/>
    <s v="Fall/Winter"/>
    <m/>
    <m/>
    <m/>
    <s v="STD"/>
    <m/>
    <m/>
    <m/>
    <n v="0"/>
    <n v="0"/>
    <n v="0"/>
    <m/>
    <m/>
    <m/>
    <m/>
    <m/>
    <m/>
    <m/>
    <m/>
    <m/>
    <m/>
    <m/>
    <m/>
    <m/>
    <m/>
    <m/>
    <m/>
    <m/>
    <m/>
    <m/>
    <m/>
    <m/>
    <m/>
    <m/>
    <m/>
    <m/>
    <m/>
    <m/>
    <n v="0"/>
    <n v="623"/>
    <n v="0"/>
    <n v="1650"/>
    <n v="0"/>
    <n v="0.3"/>
    <n v="436.09999999999997"/>
    <n v="0"/>
    <s v="China"/>
    <s v="SSHELL-SSHEARLING, COMBO-SSHEARLING"/>
    <s v="4303.10.0060"/>
    <x v="1"/>
    <m/>
    <m/>
    <m/>
    <m/>
    <m/>
  </r>
  <r>
    <x v="0"/>
    <s v="Moose Knuckles"/>
    <m/>
    <s v="M32LL311-0000-956"/>
    <x v="2"/>
    <x v="0"/>
    <s v="OUTERWEAR"/>
    <s v="JACKET"/>
    <s v="M32LL311"/>
    <s v="HOLLISS JKT"/>
    <s v="0000"/>
    <m/>
    <s v="956"/>
    <m/>
    <s v="GRISSAILLE"/>
    <s v="2022"/>
    <s v="Fall/Winter"/>
    <m/>
    <m/>
    <m/>
    <s v="STD"/>
    <m/>
    <m/>
    <n v="1"/>
    <n v="2"/>
    <m/>
    <m/>
    <m/>
    <m/>
    <m/>
    <m/>
    <m/>
    <m/>
    <m/>
    <m/>
    <m/>
    <m/>
    <m/>
    <m/>
    <m/>
    <m/>
    <m/>
    <m/>
    <m/>
    <m/>
    <m/>
    <m/>
    <m/>
    <m/>
    <m/>
    <m/>
    <m/>
    <m/>
    <m/>
    <n v="3"/>
    <n v="623"/>
    <n v="1869"/>
    <n v="1650"/>
    <n v="4950"/>
    <n v="0.3"/>
    <n v="436.09999999999997"/>
    <n v="1308.3"/>
    <s v="China"/>
    <s v="SSHELL-SSHEARLING, COMBO-SSHEARLING"/>
    <s v="4303.10.0060"/>
    <x v="0"/>
    <m/>
    <m/>
    <m/>
    <m/>
    <m/>
  </r>
  <r>
    <x v="0"/>
    <s v="Moose Knuckles"/>
    <m/>
    <s v="M32LL311-0000-956"/>
    <x v="2"/>
    <x v="0"/>
    <s v="OUTERWEAR"/>
    <s v="JACKET"/>
    <s v="M32LL311"/>
    <s v="HOLLISS JKT"/>
    <s v="0000"/>
    <m/>
    <s v="956"/>
    <m/>
    <s v="GRISSAILLE"/>
    <s v="2022"/>
    <s v="Fall/Winter"/>
    <m/>
    <m/>
    <m/>
    <s v="STD"/>
    <m/>
    <m/>
    <n v="0"/>
    <n v="0"/>
    <m/>
    <m/>
    <m/>
    <m/>
    <m/>
    <m/>
    <m/>
    <m/>
    <m/>
    <m/>
    <m/>
    <m/>
    <m/>
    <m/>
    <m/>
    <m/>
    <m/>
    <m/>
    <m/>
    <m/>
    <m/>
    <m/>
    <m/>
    <m/>
    <m/>
    <m/>
    <m/>
    <m/>
    <m/>
    <n v="0"/>
    <n v="623"/>
    <n v="0"/>
    <n v="1650"/>
    <n v="0"/>
    <n v="0.3"/>
    <n v="436.09999999999997"/>
    <n v="0"/>
    <s v="China"/>
    <s v="SSHELL-SSHEARLING, COMBO-SSHEARLING"/>
    <s v="4303.10.0060"/>
    <x v="1"/>
    <m/>
    <m/>
    <m/>
    <m/>
    <m/>
  </r>
  <r>
    <x v="0"/>
    <s v="Moose Knuckles"/>
    <m/>
    <s v="M32LW410-0000-1039"/>
    <x v="2"/>
    <x v="0"/>
    <s v="OUTERWEAR"/>
    <s v="JACKET"/>
    <s v="M32LW410"/>
    <s v="CAMBRIDGE SSHIRT JKT"/>
    <s v="0000"/>
    <m/>
    <s v="1039"/>
    <m/>
    <s v="CAMEL"/>
    <s v="2022"/>
    <s v="Fall/Winter"/>
    <m/>
    <m/>
    <m/>
    <s v="STD"/>
    <m/>
    <m/>
    <m/>
    <m/>
    <n v="2"/>
    <m/>
    <m/>
    <m/>
    <m/>
    <m/>
    <m/>
    <m/>
    <m/>
    <m/>
    <m/>
    <m/>
    <m/>
    <m/>
    <m/>
    <m/>
    <m/>
    <m/>
    <m/>
    <m/>
    <m/>
    <m/>
    <m/>
    <m/>
    <m/>
    <m/>
    <m/>
    <m/>
    <m/>
    <n v="2"/>
    <n v="283"/>
    <n v="566"/>
    <n v="750"/>
    <n v="1500"/>
    <n v="0.3"/>
    <n v="198.1"/>
    <n v="396.2"/>
    <m/>
    <s v="SSHELL(292)-53% WOOL, 32% POLYESSTER, 6% CASSHMERE, 4% OTHER;SSHELL(1039):60% WOOL, 40% POLYESSTER  ,COMBO:100% POLYESSTER, LINING-100% POLYESSTER, FWILL-POLYFWILL"/>
    <s v="6202.20.1110"/>
    <x v="0"/>
    <m/>
    <m/>
    <m/>
    <m/>
    <m/>
  </r>
  <r>
    <x v="0"/>
    <s v="Moose Knuckles"/>
    <m/>
    <s v="M32LW410-0000-1039"/>
    <x v="2"/>
    <x v="0"/>
    <s v="OUTERWEAR"/>
    <s v="JACKET"/>
    <s v="M32LW410"/>
    <s v="CAMBRIDGE SSHIRT JKT"/>
    <s v="0000"/>
    <m/>
    <s v="1039"/>
    <m/>
    <s v="CAMEL"/>
    <s v="2022"/>
    <s v="Fall/Winter"/>
    <m/>
    <m/>
    <m/>
    <s v="STD"/>
    <m/>
    <m/>
    <m/>
    <m/>
    <n v="0"/>
    <m/>
    <m/>
    <m/>
    <m/>
    <m/>
    <m/>
    <m/>
    <m/>
    <m/>
    <m/>
    <m/>
    <m/>
    <m/>
    <m/>
    <m/>
    <m/>
    <m/>
    <m/>
    <m/>
    <m/>
    <m/>
    <m/>
    <m/>
    <m/>
    <m/>
    <m/>
    <m/>
    <m/>
    <n v="0"/>
    <n v="283"/>
    <n v="0"/>
    <n v="750"/>
    <n v="0"/>
    <n v="0.3"/>
    <n v="198.1"/>
    <n v="0"/>
    <m/>
    <s v="SSHELL(292)-53% WOOL, 32% POLYESSTER, 6% CASSHMERE, 4% OTHER;SSHELL(1039):60% WOOL, 40% POLYESSTER  ,COMBO:100% POLYESSTER, LINING-100% POLYESSTER, FWILL-POLYFWILL"/>
    <s v="6202.20.1110"/>
    <x v="1"/>
    <m/>
    <m/>
    <m/>
    <m/>
    <m/>
  </r>
  <r>
    <x v="0"/>
    <s v="Moose Knuckles"/>
    <m/>
    <s v="M32LW410H-0000-1038"/>
    <x v="2"/>
    <x v="0"/>
    <s v="OUTERWEAR"/>
    <s v="JACKET"/>
    <s v="M32LW410H"/>
    <s v="CAMBRIDGE SSHIRT JKT"/>
    <s v="0000"/>
    <m/>
    <s v="1038"/>
    <m/>
    <s v="ROSSE SSMOKE PLAID"/>
    <s v="2022"/>
    <s v="Fall/Winter"/>
    <m/>
    <m/>
    <m/>
    <s v="STD"/>
    <m/>
    <m/>
    <n v="1"/>
    <n v="1"/>
    <m/>
    <m/>
    <m/>
    <m/>
    <m/>
    <m/>
    <m/>
    <m/>
    <m/>
    <m/>
    <m/>
    <m/>
    <m/>
    <m/>
    <m/>
    <m/>
    <m/>
    <m/>
    <m/>
    <m/>
    <m/>
    <m/>
    <m/>
    <m/>
    <m/>
    <m/>
    <m/>
    <m/>
    <m/>
    <n v="2"/>
    <n v="283"/>
    <n v="566"/>
    <n v="750"/>
    <n v="1500"/>
    <n v="0.3"/>
    <n v="198.1"/>
    <n v="396.2"/>
    <m/>
    <s v="SSHELL-60% WOOL, 40% POLYESSTER,COMBO 2:100% POLYESSTER, LINING-100% POLYESSTER, FWILL-100% POLYESSTER"/>
    <s v="6202.20.1110"/>
    <x v="0"/>
    <m/>
    <m/>
    <m/>
    <m/>
    <m/>
  </r>
  <r>
    <x v="0"/>
    <s v="Moose Knuckles"/>
    <m/>
    <s v="M32LW410H-0000-1038"/>
    <x v="2"/>
    <x v="0"/>
    <s v="OUTERWEAR"/>
    <s v="JACKET"/>
    <s v="M32LW410H"/>
    <s v="CAMBRIDGE SSHIRT JKT"/>
    <s v="0000"/>
    <m/>
    <s v="1038"/>
    <m/>
    <s v="ROSSE SSMOKE PLAID"/>
    <s v="2022"/>
    <s v="Fall/Winter"/>
    <m/>
    <m/>
    <m/>
    <s v="STD"/>
    <m/>
    <m/>
    <n v="0"/>
    <n v="0"/>
    <m/>
    <m/>
    <m/>
    <m/>
    <m/>
    <m/>
    <m/>
    <m/>
    <m/>
    <m/>
    <m/>
    <m/>
    <m/>
    <m/>
    <m/>
    <m/>
    <m/>
    <m/>
    <m/>
    <m/>
    <m/>
    <m/>
    <m/>
    <m/>
    <m/>
    <m/>
    <m/>
    <m/>
    <m/>
    <n v="0"/>
    <n v="283"/>
    <n v="0"/>
    <n v="750"/>
    <n v="0"/>
    <n v="0.3"/>
    <n v="198.1"/>
    <n v="0"/>
    <m/>
    <s v="SSHELL-60% WOOL, 40% POLYESSTER,COMBO 2:100% POLYESSTER, LINING-100% POLYESSTER, FWILL-100% POLYESSTER"/>
    <s v="6202.20.1110"/>
    <x v="1"/>
    <m/>
    <m/>
    <m/>
    <m/>
    <m/>
  </r>
  <r>
    <x v="0"/>
    <s v="Moose Knuckles"/>
    <m/>
    <s v="M33LJ211G-0000-292"/>
    <x v="2"/>
    <x v="0"/>
    <s v="OUTERWEAR"/>
    <s v="JACKET"/>
    <s v="M33LJ211G"/>
    <s v="VELOUR COMPTOIR PUFWFWER"/>
    <s v="0000"/>
    <m/>
    <s v="292"/>
    <m/>
    <s v="BLACK"/>
    <s v="2023"/>
    <s v="Fall/Winter"/>
    <m/>
    <m/>
    <m/>
    <s v="STD"/>
    <m/>
    <m/>
    <n v="1"/>
    <n v="1"/>
    <m/>
    <n v="1"/>
    <n v="1"/>
    <m/>
    <m/>
    <m/>
    <m/>
    <m/>
    <m/>
    <m/>
    <m/>
    <m/>
    <m/>
    <m/>
    <m/>
    <m/>
    <m/>
    <m/>
    <m/>
    <m/>
    <m/>
    <m/>
    <m/>
    <m/>
    <m/>
    <m/>
    <m/>
    <m/>
    <m/>
    <n v="4"/>
    <n v="347"/>
    <n v="1388"/>
    <n v="935"/>
    <n v="3740"/>
    <n v="0.3"/>
    <n v="242.89999999999998"/>
    <n v="971.59999999999991"/>
    <s v="China"/>
    <s v="SSHELL-76% NYLON, 24% PU, COMBO-94% POLY 6% SSPANDEX, LINING-100% RECYCLED NYLON, DOWN-90% GOOSSE DOWN 10% WATERFWOWL FWEATHERSS"/>
    <s v="6202.40.5500"/>
    <x v="0"/>
    <m/>
    <m/>
    <m/>
    <m/>
    <m/>
  </r>
  <r>
    <x v="0"/>
    <s v="Moose Knuckles"/>
    <m/>
    <s v="M33LJ211G-0000-292"/>
    <x v="2"/>
    <x v="0"/>
    <s v="OUTERWEAR"/>
    <s v="JACKET"/>
    <s v="M33LJ211G"/>
    <s v="VELOUR COMPTOIR PUFWFWER"/>
    <s v="0000"/>
    <m/>
    <s v="292"/>
    <m/>
    <s v="BLACK"/>
    <s v="2023"/>
    <s v="Fall/Winter"/>
    <m/>
    <m/>
    <m/>
    <s v="STD"/>
    <m/>
    <m/>
    <n v="0"/>
    <n v="0"/>
    <m/>
    <n v="0"/>
    <n v="0"/>
    <m/>
    <m/>
    <m/>
    <m/>
    <m/>
    <m/>
    <m/>
    <m/>
    <m/>
    <m/>
    <m/>
    <m/>
    <m/>
    <m/>
    <m/>
    <m/>
    <m/>
    <m/>
    <m/>
    <m/>
    <m/>
    <m/>
    <m/>
    <m/>
    <m/>
    <m/>
    <n v="0"/>
    <n v="347"/>
    <n v="0"/>
    <n v="935"/>
    <n v="0"/>
    <n v="0.3"/>
    <n v="242.89999999999998"/>
    <n v="0"/>
    <s v="China"/>
    <s v="SSHELL-76% NYLON, 24% PU, COMBO-94% POLY 6% SSPANDEX, LINING-100% RECYCLED NYLON, DOWN-90% GOOSSE DOWN 10% WATERFWOWL FWEATHERSS"/>
    <s v="6202.40.5500"/>
    <x v="1"/>
    <m/>
    <m/>
    <m/>
    <m/>
    <m/>
  </r>
  <r>
    <x v="0"/>
    <s v="Moose Knuckles"/>
    <m/>
    <s v="M33LJ212HM-0000-1350"/>
    <x v="2"/>
    <x v="0"/>
    <s v="OUTERWEAR"/>
    <s v="JACKET"/>
    <s v="M33LJ212HM"/>
    <s v="ELMIRA SSHERPA PUFWFWER"/>
    <s v="0000"/>
    <m/>
    <s v="1350"/>
    <m/>
    <s v="SSILVER/IVORY"/>
    <s v="2023"/>
    <s v="Fall/Winter"/>
    <m/>
    <m/>
    <m/>
    <s v="STD"/>
    <m/>
    <m/>
    <m/>
    <n v="2"/>
    <m/>
    <m/>
    <m/>
    <m/>
    <m/>
    <m/>
    <m/>
    <m/>
    <m/>
    <m/>
    <m/>
    <m/>
    <m/>
    <m/>
    <m/>
    <m/>
    <m/>
    <m/>
    <m/>
    <m/>
    <m/>
    <m/>
    <m/>
    <m/>
    <m/>
    <m/>
    <m/>
    <m/>
    <m/>
    <n v="2"/>
    <n v="308"/>
    <n v="616"/>
    <n v="815"/>
    <n v="1630"/>
    <n v="0.3"/>
    <n v="215.6"/>
    <n v="431.2"/>
    <m/>
    <s v="SSHELL: 88.8% POLYESSTER, 11.2% COTTON, COMBO: 100% RECYCLED POLYESSTER, LINING: 100% RECYCLED POLYESSTER, DOWN: 80% DUCK DOWN 20 % WATERFWOWL FWEATHERSS"/>
    <s v="6202.40.5500"/>
    <x v="0"/>
    <m/>
    <m/>
    <m/>
    <m/>
    <m/>
  </r>
  <r>
    <x v="0"/>
    <s v="Moose Knuckles"/>
    <m/>
    <s v="M33LJ212HM-0000-1350"/>
    <x v="2"/>
    <x v="0"/>
    <s v="OUTERWEAR"/>
    <s v="JACKET"/>
    <s v="M33LJ212HM"/>
    <s v="ELMIRA SSHERPA PUFWFWER"/>
    <s v="0000"/>
    <m/>
    <s v="1350"/>
    <m/>
    <s v="SSILVER/IVORY"/>
    <s v="2023"/>
    <s v="Fall/Winter"/>
    <m/>
    <m/>
    <m/>
    <s v="STD"/>
    <m/>
    <m/>
    <m/>
    <n v="0"/>
    <m/>
    <m/>
    <m/>
    <m/>
    <m/>
    <m/>
    <m/>
    <m/>
    <m/>
    <m/>
    <m/>
    <m/>
    <m/>
    <m/>
    <m/>
    <m/>
    <m/>
    <m/>
    <m/>
    <m/>
    <m/>
    <m/>
    <m/>
    <m/>
    <m/>
    <m/>
    <m/>
    <m/>
    <m/>
    <n v="0"/>
    <n v="308"/>
    <n v="0"/>
    <n v="815"/>
    <n v="0"/>
    <n v="0.3"/>
    <n v="215.6"/>
    <n v="0"/>
    <m/>
    <s v="SSHELL: 88.8% POLYESSTER, 11.2% COTTON, COMBO: 100% RECYCLED POLYESSTER, LINING: 100% RECYCLED POLYESSTER, DOWN: 80% DUCK DOWN 20 % WATERFWOWL FWEATHERSS"/>
    <s v="6202.40.5500"/>
    <x v="1"/>
    <m/>
    <m/>
    <m/>
    <m/>
    <m/>
  </r>
  <r>
    <x v="0"/>
    <s v="Moose Knuckles"/>
    <m/>
    <s v="M33LJ217SS-0000-1223"/>
    <x v="2"/>
    <x v="0"/>
    <s v="OUTERWEAR"/>
    <s v="JACKET"/>
    <s v="M33LJ217SS"/>
    <s v="SSPORT MASSPETH CROPPED PUFWFWER"/>
    <s v="0000"/>
    <m/>
    <s v="1223"/>
    <m/>
    <s v="FWIRE RED W/BLK SSH"/>
    <s v="2023"/>
    <s v="Fall/Winter"/>
    <m/>
    <m/>
    <m/>
    <s v="STD"/>
    <m/>
    <m/>
    <m/>
    <n v="5"/>
    <m/>
    <m/>
    <m/>
    <m/>
    <m/>
    <m/>
    <m/>
    <m/>
    <m/>
    <m/>
    <m/>
    <m/>
    <m/>
    <m/>
    <m/>
    <m/>
    <m/>
    <m/>
    <m/>
    <m/>
    <m/>
    <m/>
    <m/>
    <m/>
    <m/>
    <m/>
    <m/>
    <m/>
    <m/>
    <n v="5"/>
    <n v="370"/>
    <n v="1850"/>
    <n v="975"/>
    <n v="4875"/>
    <n v="0.3"/>
    <n v="259"/>
    <n v="1295"/>
    <m/>
    <s v="SSHELL-76% NYLON 24% PU, LINING-100% RECYCLED POLYESSTER, DOWN-90% GOOSSE DOWN 10% GOOSSE FWEATHERSS, SSHEARLING"/>
    <s v=""/>
    <x v="0"/>
    <m/>
    <m/>
    <m/>
    <m/>
    <m/>
  </r>
  <r>
    <x v="0"/>
    <s v="Moose Knuckles"/>
    <m/>
    <s v="M33LJ217SS-0000-1223"/>
    <x v="2"/>
    <x v="0"/>
    <s v="OUTERWEAR"/>
    <s v="JACKET"/>
    <s v="M33LJ217SS"/>
    <s v="SSPORT MASSPETH CROPPED PUFWFWER"/>
    <s v="0000"/>
    <m/>
    <s v="1223"/>
    <m/>
    <s v="FWIRE RED W/BLK SSH"/>
    <s v="2023"/>
    <s v="Fall/Winter"/>
    <m/>
    <m/>
    <m/>
    <s v="STD"/>
    <m/>
    <m/>
    <m/>
    <n v="0"/>
    <m/>
    <m/>
    <m/>
    <m/>
    <m/>
    <m/>
    <m/>
    <m/>
    <m/>
    <m/>
    <m/>
    <m/>
    <m/>
    <m/>
    <m/>
    <m/>
    <m/>
    <m/>
    <m/>
    <m/>
    <m/>
    <m/>
    <m/>
    <m/>
    <m/>
    <m/>
    <m/>
    <m/>
    <m/>
    <n v="0"/>
    <n v="370"/>
    <n v="0"/>
    <n v="975"/>
    <n v="0"/>
    <n v="0.3"/>
    <n v="259"/>
    <n v="0"/>
    <m/>
    <s v="SSHELL-76% NYLON 24% PU, LINING-100% RECYCLED POLYESSTER, DOWN-90% GOOSSE DOWN 10% GOOSSE FWEATHERSS, SSHEARLING"/>
    <s v=""/>
    <x v="1"/>
    <m/>
    <m/>
    <m/>
    <m/>
    <m/>
  </r>
  <r>
    <x v="0"/>
    <s v="Moose Knuckles"/>
    <m/>
    <s v="M33LL307-0000-1249"/>
    <x v="2"/>
    <x v="0"/>
    <s v="OUTERWEAR"/>
    <s v="JACKET"/>
    <s v="M33LL307"/>
    <s v="PRADO MOTO JACKET"/>
    <s v="0000"/>
    <m/>
    <s v="1249"/>
    <m/>
    <s v="BROWN W/IVORY SSH"/>
    <s v="2023"/>
    <s v="Fall/Winter"/>
    <m/>
    <m/>
    <m/>
    <s v="STD"/>
    <m/>
    <m/>
    <m/>
    <m/>
    <n v="1"/>
    <n v="1"/>
    <m/>
    <m/>
    <m/>
    <m/>
    <m/>
    <m/>
    <m/>
    <m/>
    <m/>
    <m/>
    <m/>
    <m/>
    <m/>
    <m/>
    <m/>
    <m/>
    <m/>
    <m/>
    <m/>
    <m/>
    <m/>
    <m/>
    <m/>
    <m/>
    <m/>
    <m/>
    <m/>
    <n v="2"/>
    <n v="679"/>
    <n v="1358"/>
    <n v="1780"/>
    <n v="3560"/>
    <n v="0.3"/>
    <n v="475.29999999999995"/>
    <n v="950.59999999999991"/>
    <s v="China"/>
    <s v="SSHELL: 100% LAMB SSHEARLING, TRIM: SSHEARLING"/>
    <s v="4303.10.0060"/>
    <x v="0"/>
    <m/>
    <m/>
    <m/>
    <m/>
    <m/>
  </r>
  <r>
    <x v="0"/>
    <s v="Moose Knuckles"/>
    <m/>
    <s v="M33LL307-0000-1249"/>
    <x v="2"/>
    <x v="0"/>
    <s v="OUTERWEAR"/>
    <s v="JACKET"/>
    <s v="M33LL307"/>
    <s v="PRADO MOTO JACKET"/>
    <s v="0000"/>
    <m/>
    <s v="1249"/>
    <m/>
    <s v="BROWN W/IVORY SSH"/>
    <s v="2023"/>
    <s v="Fall/Winter"/>
    <m/>
    <m/>
    <m/>
    <s v="STD"/>
    <m/>
    <m/>
    <m/>
    <m/>
    <n v="0"/>
    <n v="0"/>
    <m/>
    <m/>
    <m/>
    <m/>
    <m/>
    <m/>
    <m/>
    <m/>
    <m/>
    <m/>
    <m/>
    <m/>
    <m/>
    <m/>
    <m/>
    <m/>
    <m/>
    <m/>
    <m/>
    <m/>
    <m/>
    <m/>
    <m/>
    <m/>
    <m/>
    <m/>
    <m/>
    <n v="0"/>
    <n v="679"/>
    <n v="0"/>
    <n v="1780"/>
    <n v="0"/>
    <n v="0.3"/>
    <n v="475.29999999999995"/>
    <n v="0"/>
    <s v="China"/>
    <s v="SSHELL: 100% LAMB SSHEARLING, TRIM: SSHEARLING"/>
    <s v="4303.10.0060"/>
    <x v="1"/>
    <m/>
    <m/>
    <m/>
    <m/>
    <m/>
  </r>
  <r>
    <x v="0"/>
    <s v="Moose Knuckles"/>
    <m/>
    <s v="M33LL307-0000-305"/>
    <x v="2"/>
    <x v="0"/>
    <s v="OUTERWEAR"/>
    <s v="JACKET"/>
    <s v="M33LL307"/>
    <s v="PRADO MOTO JACKET"/>
    <s v="0000"/>
    <m/>
    <s v="305"/>
    <m/>
    <s v="BLK W/BLK SSH"/>
    <s v="2023"/>
    <s v="Fall/Winter"/>
    <m/>
    <m/>
    <m/>
    <s v="STD"/>
    <m/>
    <m/>
    <m/>
    <n v="2"/>
    <m/>
    <m/>
    <m/>
    <m/>
    <m/>
    <m/>
    <m/>
    <m/>
    <m/>
    <m/>
    <m/>
    <m/>
    <m/>
    <m/>
    <m/>
    <m/>
    <m/>
    <m/>
    <m/>
    <m/>
    <m/>
    <m/>
    <m/>
    <m/>
    <m/>
    <m/>
    <m/>
    <m/>
    <m/>
    <n v="2"/>
    <n v="679"/>
    <n v="1358"/>
    <n v="1780"/>
    <n v="3560"/>
    <n v="0.3"/>
    <n v="475.29999999999995"/>
    <n v="950.59999999999991"/>
    <s v="China"/>
    <s v="SSHELL: 100% LAMB SSHEARLING, TRIM: SSHEARLING"/>
    <s v="4303.10.0060"/>
    <x v="0"/>
    <m/>
    <m/>
    <m/>
    <m/>
    <m/>
  </r>
  <r>
    <x v="0"/>
    <s v="Moose Knuckles"/>
    <m/>
    <s v="M33LL307-0000-305"/>
    <x v="2"/>
    <x v="0"/>
    <s v="OUTERWEAR"/>
    <s v="JACKET"/>
    <s v="M33LL307"/>
    <s v="PRADO MOTO JACKET"/>
    <s v="0000"/>
    <m/>
    <s v="305"/>
    <m/>
    <s v="BLK W/BLK SSH"/>
    <s v="2023"/>
    <s v="Fall/Winter"/>
    <m/>
    <m/>
    <m/>
    <s v="STD"/>
    <m/>
    <m/>
    <m/>
    <n v="0"/>
    <m/>
    <m/>
    <m/>
    <m/>
    <m/>
    <m/>
    <m/>
    <m/>
    <m/>
    <m/>
    <m/>
    <m/>
    <m/>
    <m/>
    <m/>
    <m/>
    <m/>
    <m/>
    <m/>
    <m/>
    <m/>
    <m/>
    <m/>
    <m/>
    <m/>
    <m/>
    <m/>
    <m/>
    <m/>
    <n v="0"/>
    <n v="679"/>
    <n v="0"/>
    <n v="1780"/>
    <n v="0"/>
    <n v="0.3"/>
    <n v="475.29999999999995"/>
    <n v="0"/>
    <s v="China"/>
    <s v="SSHELL: 100% LAMB SSHEARLING, TRIM: SSHEARLING"/>
    <s v="4303.10.0060"/>
    <x v="1"/>
    <m/>
    <m/>
    <m/>
    <m/>
    <m/>
  </r>
  <r>
    <x v="0"/>
    <s v="Moose Knuckles"/>
    <m/>
    <s v="M39LJ113-0000-291"/>
    <x v="2"/>
    <x v="0"/>
    <s v="OUTERWEAR"/>
    <s v="JACKET"/>
    <s v="M39LJ113"/>
    <s v="ANGUILLE JACKET"/>
    <s v="0000"/>
    <m/>
    <s v="291"/>
    <m/>
    <s v="BLK W/BLK"/>
    <s v="2024"/>
    <s v="Fall/Winter"/>
    <m/>
    <m/>
    <m/>
    <s v="STD"/>
    <m/>
    <m/>
    <n v="1"/>
    <n v="1"/>
    <m/>
    <m/>
    <m/>
    <m/>
    <m/>
    <m/>
    <m/>
    <m/>
    <m/>
    <m/>
    <m/>
    <m/>
    <m/>
    <m/>
    <m/>
    <m/>
    <m/>
    <m/>
    <m/>
    <m/>
    <m/>
    <m/>
    <m/>
    <m/>
    <m/>
    <m/>
    <m/>
    <m/>
    <m/>
    <n v="2"/>
    <n v="432"/>
    <n v="864"/>
    <n v="1145"/>
    <n v="2290"/>
    <n v="0.3"/>
    <n v="302.39999999999998"/>
    <n v="604.79999999999995"/>
    <m/>
    <s v="SSHELL: 100% POLYESSTER, LINING: 100% NYLON, FWILLING: 90% GOOSSE DOWN, 10% FWEATHERSS, FWUR/TRIM: BLUE FWROSST FWOX"/>
    <s v="6210.30.3000"/>
    <x v="0"/>
    <m/>
    <m/>
    <m/>
    <m/>
    <m/>
  </r>
  <r>
    <x v="0"/>
    <s v="Moose Knuckles"/>
    <m/>
    <s v="M39LJ113-0000-291"/>
    <x v="2"/>
    <x v="0"/>
    <s v="OUTERWEAR"/>
    <s v="JACKET"/>
    <s v="M39LJ113"/>
    <s v="ANGUILLE JACKET"/>
    <s v="0000"/>
    <m/>
    <s v="291"/>
    <m/>
    <s v="BLK W/BLK"/>
    <s v="2024"/>
    <s v="Fall/Winter"/>
    <m/>
    <m/>
    <m/>
    <s v="STD"/>
    <m/>
    <m/>
    <n v="0"/>
    <n v="0"/>
    <m/>
    <m/>
    <m/>
    <m/>
    <m/>
    <m/>
    <m/>
    <m/>
    <m/>
    <m/>
    <m/>
    <m/>
    <m/>
    <m/>
    <m/>
    <m/>
    <m/>
    <m/>
    <m/>
    <m/>
    <m/>
    <m/>
    <m/>
    <m/>
    <m/>
    <m/>
    <m/>
    <m/>
    <m/>
    <n v="0"/>
    <n v="432"/>
    <n v="0"/>
    <n v="1145"/>
    <n v="0"/>
    <n v="0.3"/>
    <n v="302.39999999999998"/>
    <n v="0"/>
    <m/>
    <s v="SSHELL: 100% POLYESSTER, LINING: 100% NYLON, FWILLING: 90% GOOSSE DOWN, 10% FWEATHERSS, FWUR/TRIM: BLUE FWROSST FWOX"/>
    <s v="6210.30.3000"/>
    <x v="1"/>
    <m/>
    <m/>
    <m/>
    <m/>
    <m/>
  </r>
  <r>
    <x v="0"/>
    <s v="Moose Knuckles"/>
    <m/>
    <s v="MK2229L3Q-0000-290"/>
    <x v="2"/>
    <x v="0"/>
    <s v="OUTERWEAR"/>
    <s v="JACKET"/>
    <s v="MK2229L3Q"/>
    <s v="3Q JACKET LDSS"/>
    <s v="0000"/>
    <m/>
    <s v="290"/>
    <m/>
    <s v="BLK W/NAT"/>
    <s v="2024"/>
    <s v="Fall/Winter"/>
    <m/>
    <m/>
    <m/>
    <s v="STD"/>
    <m/>
    <m/>
    <n v="1"/>
    <m/>
    <m/>
    <m/>
    <m/>
    <m/>
    <m/>
    <m/>
    <m/>
    <m/>
    <m/>
    <m/>
    <m/>
    <m/>
    <m/>
    <m/>
    <m/>
    <m/>
    <m/>
    <m/>
    <m/>
    <m/>
    <m/>
    <m/>
    <m/>
    <m/>
    <m/>
    <m/>
    <m/>
    <m/>
    <m/>
    <n v="1"/>
    <n v="421"/>
    <n v="421"/>
    <n v="1115"/>
    <n v="1115"/>
    <n v="0.3"/>
    <n v="294.7"/>
    <n v="294.7"/>
    <m/>
    <s v="74% COTTON, 26% NYLON - OUTER SSHELL, 100% NYLON - LINING, 80% DUCK DOWN, 20% DUCK FWEATHERSS- FWILL, 100% BLUE FWOX FWUR"/>
    <m/>
    <x v="0"/>
    <m/>
    <m/>
    <m/>
    <m/>
    <m/>
  </r>
  <r>
    <x v="0"/>
    <s v="Moose Knuckles"/>
    <m/>
    <s v="MK2229L3Q-0000-290"/>
    <x v="2"/>
    <x v="0"/>
    <s v="OUTERWEAR"/>
    <s v="JACKET"/>
    <s v="MK2229L3Q"/>
    <s v="3Q JACKET LDSS"/>
    <s v="0000"/>
    <m/>
    <s v="290"/>
    <m/>
    <s v="BLK W/NAT"/>
    <s v="2024"/>
    <s v="Fall/Winter"/>
    <m/>
    <m/>
    <m/>
    <s v="STD"/>
    <m/>
    <m/>
    <n v="0"/>
    <m/>
    <m/>
    <m/>
    <m/>
    <m/>
    <m/>
    <m/>
    <m/>
    <m/>
    <m/>
    <m/>
    <m/>
    <m/>
    <m/>
    <m/>
    <m/>
    <m/>
    <m/>
    <m/>
    <m/>
    <m/>
    <m/>
    <m/>
    <m/>
    <m/>
    <m/>
    <m/>
    <m/>
    <m/>
    <m/>
    <n v="0"/>
    <n v="421"/>
    <n v="0"/>
    <n v="1115"/>
    <n v="0"/>
    <n v="0.3"/>
    <n v="294.7"/>
    <n v="0"/>
    <m/>
    <s v="74% COTTON, 26% NYLON - OUTER SSHELL, 100% NYLON - LINING, 80% DUCK DOWN, 20% DUCK FWEATHERSS- FWILL, 100% BLUE FWOX FWUR"/>
    <m/>
    <x v="1"/>
    <m/>
    <m/>
    <m/>
    <m/>
    <m/>
  </r>
  <r>
    <x v="0"/>
    <s v="Moose Knuckles"/>
    <m/>
    <s v="MK2229L3Q-0000-291"/>
    <x v="2"/>
    <x v="0"/>
    <s v="OUTERWEAR"/>
    <s v="JACKET"/>
    <s v="MK2229L3Q"/>
    <s v="3Q JACKET LDSS"/>
    <s v="0000"/>
    <m/>
    <s v="291"/>
    <m/>
    <s v="BLK W/BLK"/>
    <s v="2024"/>
    <s v="Fall/Winter"/>
    <m/>
    <m/>
    <m/>
    <s v="STD"/>
    <m/>
    <m/>
    <n v="3"/>
    <n v="1"/>
    <m/>
    <m/>
    <m/>
    <m/>
    <m/>
    <m/>
    <m/>
    <m/>
    <m/>
    <m/>
    <m/>
    <m/>
    <m/>
    <m/>
    <m/>
    <m/>
    <m/>
    <m/>
    <m/>
    <m/>
    <m/>
    <m/>
    <m/>
    <m/>
    <m/>
    <m/>
    <m/>
    <m/>
    <m/>
    <n v="4"/>
    <n v="421"/>
    <n v="1684"/>
    <n v="1115"/>
    <n v="4460"/>
    <n v="0.3"/>
    <n v="294.7"/>
    <n v="1178.8"/>
    <m/>
    <s v="74% COTTON, 26% NYLON - OUTER SSHELL, 100% NYLON - LINING, 80% DUCK DOWN, 20% DUCK FWEATHERSS- FWILL, 100% BLUE FWOX FWUR"/>
    <m/>
    <x v="0"/>
    <m/>
    <m/>
    <m/>
    <m/>
    <m/>
  </r>
  <r>
    <x v="0"/>
    <s v="Moose Knuckles"/>
    <m/>
    <s v="MK2229L3Q-0000-291"/>
    <x v="2"/>
    <x v="0"/>
    <s v="OUTERWEAR"/>
    <s v="JACKET"/>
    <s v="MK2229L3Q"/>
    <s v="3Q JACKET LDSS"/>
    <s v="0000"/>
    <m/>
    <s v="291"/>
    <m/>
    <s v="BLK W/BLK"/>
    <s v="2024"/>
    <s v="Fall/Winter"/>
    <m/>
    <m/>
    <m/>
    <s v="STD"/>
    <m/>
    <m/>
    <n v="0"/>
    <n v="0"/>
    <m/>
    <m/>
    <m/>
    <m/>
    <m/>
    <m/>
    <m/>
    <m/>
    <m/>
    <m/>
    <m/>
    <m/>
    <m/>
    <m/>
    <m/>
    <m/>
    <m/>
    <m/>
    <m/>
    <m/>
    <m/>
    <m/>
    <m/>
    <m/>
    <m/>
    <m/>
    <m/>
    <m/>
    <m/>
    <n v="0"/>
    <n v="421"/>
    <n v="0"/>
    <n v="1115"/>
    <n v="0"/>
    <n v="0.3"/>
    <n v="294.7"/>
    <n v="0"/>
    <m/>
    <s v="74% COTTON, 26% NYLON - OUTER SSHELL, 100% NYLON - LINING, 80% DUCK DOWN, 20% DUCK FWEATHERSS- FWILL, 100% BLUE FWOX FWUR"/>
    <m/>
    <x v="1"/>
    <m/>
    <m/>
    <m/>
    <m/>
    <m/>
  </r>
  <r>
    <x v="0"/>
    <s v="Moose Knuckles"/>
    <m/>
    <s v="MK2229L3Q-0000-775"/>
    <x v="2"/>
    <x v="0"/>
    <s v="OUTERWEAR"/>
    <s v="JACKET"/>
    <s v="MK2229L3Q"/>
    <s v="3Q JACKET LDSS"/>
    <s v="0000"/>
    <m/>
    <s v="775"/>
    <m/>
    <s v="ARMY W/BLK"/>
    <s v="2024"/>
    <s v="Fall/Winter"/>
    <m/>
    <m/>
    <m/>
    <s v="STD"/>
    <m/>
    <m/>
    <n v="4"/>
    <n v="1"/>
    <m/>
    <m/>
    <m/>
    <m/>
    <m/>
    <m/>
    <m/>
    <m/>
    <m/>
    <m/>
    <m/>
    <m/>
    <m/>
    <m/>
    <m/>
    <m/>
    <m/>
    <m/>
    <m/>
    <m/>
    <m/>
    <m/>
    <m/>
    <m/>
    <m/>
    <m/>
    <m/>
    <m/>
    <m/>
    <n v="5"/>
    <n v="421"/>
    <n v="2105"/>
    <n v="1115"/>
    <n v="5575"/>
    <n v="0.3"/>
    <n v="294.7"/>
    <n v="1473.5"/>
    <m/>
    <s v="74% COTTON, 26% NYLON - OUTER SSHELL, 100% NYLON - LINING, 80% DUCK DOWN, 20% DUCK FWEATHERSS- FWILL, 100% BLUE FWOX FWUR"/>
    <m/>
    <x v="0"/>
    <m/>
    <m/>
    <m/>
    <m/>
    <m/>
  </r>
  <r>
    <x v="0"/>
    <s v="Moose Knuckles"/>
    <m/>
    <s v="MK2229L3Q-0000-775"/>
    <x v="2"/>
    <x v="0"/>
    <s v="OUTERWEAR"/>
    <s v="JACKET"/>
    <s v="MK2229L3Q"/>
    <s v="3Q JACKET LDSS"/>
    <s v="0000"/>
    <m/>
    <s v="775"/>
    <m/>
    <s v="ARMY W/BLK"/>
    <s v="2024"/>
    <s v="Fall/Winter"/>
    <m/>
    <m/>
    <m/>
    <s v="STD"/>
    <m/>
    <m/>
    <n v="0"/>
    <n v="0"/>
    <m/>
    <m/>
    <m/>
    <m/>
    <m/>
    <m/>
    <m/>
    <m/>
    <m/>
    <m/>
    <m/>
    <m/>
    <m/>
    <m/>
    <m/>
    <m/>
    <m/>
    <m/>
    <m/>
    <m/>
    <m/>
    <m/>
    <m/>
    <m/>
    <m/>
    <m/>
    <m/>
    <m/>
    <m/>
    <n v="0"/>
    <n v="421"/>
    <n v="0"/>
    <n v="1115"/>
    <n v="0"/>
    <n v="0.3"/>
    <n v="294.7"/>
    <n v="0"/>
    <m/>
    <s v="74% COTTON, 26% NYLON - OUTER SSHELL, 100% NYLON - LINING, 80% DUCK DOWN, 20% DUCK FWEATHERSS- FWILL, 100% BLUE FWOX FWUR"/>
    <m/>
    <x v="1"/>
    <m/>
    <m/>
    <m/>
    <m/>
    <m/>
  </r>
  <r>
    <x v="0"/>
    <s v="Moose Knuckles"/>
    <m/>
    <s v="MK2229L3Q-0000-950"/>
    <x v="2"/>
    <x v="0"/>
    <s v="OUTERWEAR"/>
    <s v="JACKET"/>
    <s v="MK2229L3Q"/>
    <s v="3Q JACKET LDSS"/>
    <s v="0000"/>
    <m/>
    <s v="950"/>
    <m/>
    <s v="TAPENADE W/BLK"/>
    <s v="2024"/>
    <s v="Fall/Winter"/>
    <m/>
    <m/>
    <m/>
    <s v="STD"/>
    <m/>
    <m/>
    <m/>
    <n v="1"/>
    <m/>
    <m/>
    <m/>
    <m/>
    <m/>
    <m/>
    <m/>
    <m/>
    <m/>
    <m/>
    <m/>
    <m/>
    <m/>
    <m/>
    <m/>
    <m/>
    <m/>
    <m/>
    <m/>
    <m/>
    <m/>
    <m/>
    <m/>
    <m/>
    <m/>
    <m/>
    <m/>
    <m/>
    <m/>
    <n v="1"/>
    <n v="421"/>
    <n v="421"/>
    <n v="1115"/>
    <n v="1115"/>
    <n v="0.3"/>
    <n v="294.7"/>
    <n v="294.7"/>
    <m/>
    <s v="74% COTTON, 26% NYLON - OUTER SSHELL, 100% NYLON - LINING, 80% DUCK DOWN, 20% DUCK FWEATHERSS- FWILL, 100% BLUE FWOX FWUR"/>
    <m/>
    <x v="0"/>
    <m/>
    <m/>
    <m/>
    <m/>
    <m/>
  </r>
  <r>
    <x v="0"/>
    <s v="Moose Knuckles"/>
    <m/>
    <s v="MK2229L3Q-0000-950"/>
    <x v="2"/>
    <x v="0"/>
    <s v="OUTERWEAR"/>
    <s v="JACKET"/>
    <s v="MK2229L3Q"/>
    <s v="3Q JACKET LDSS"/>
    <s v="0000"/>
    <m/>
    <s v="950"/>
    <m/>
    <s v="TAPENADE W/BLK"/>
    <s v="2024"/>
    <s v="Fall/Winter"/>
    <m/>
    <m/>
    <m/>
    <s v="STD"/>
    <m/>
    <m/>
    <m/>
    <n v="0"/>
    <m/>
    <m/>
    <m/>
    <m/>
    <m/>
    <m/>
    <m/>
    <m/>
    <m/>
    <m/>
    <m/>
    <m/>
    <m/>
    <m/>
    <m/>
    <m/>
    <m/>
    <m/>
    <m/>
    <m/>
    <m/>
    <m/>
    <m/>
    <m/>
    <m/>
    <m/>
    <m/>
    <m/>
    <m/>
    <n v="0"/>
    <n v="421"/>
    <n v="0"/>
    <n v="1115"/>
    <n v="0"/>
    <n v="0.3"/>
    <n v="294.7"/>
    <n v="0"/>
    <m/>
    <s v="74% COTTON, 26% NYLON - OUTER SSHELL, 100% NYLON - LINING, 80% DUCK DOWN, 20% DUCK FWEATHERSS- FWILL, 100% BLUE FWOX FWUR"/>
    <m/>
    <x v="1"/>
    <m/>
    <m/>
    <m/>
    <m/>
    <m/>
  </r>
  <r>
    <x v="0"/>
    <s v="Moose Knuckles"/>
    <m/>
    <s v="M32LSS640-0000-972"/>
    <x v="2"/>
    <x v="0"/>
    <s v="OUTERWEAR"/>
    <s v="JACKET"/>
    <s v="M32LSS640"/>
    <s v="SSTATE XL BUNNY"/>
    <s v="0000"/>
    <m/>
    <s v="972"/>
    <m/>
    <s v="CARAMEL CAFWE"/>
    <s v="2022"/>
    <s v="Fall/Winter"/>
    <m/>
    <m/>
    <m/>
    <s v="MID STD"/>
    <m/>
    <m/>
    <n v="7"/>
    <m/>
    <m/>
    <m/>
    <m/>
    <m/>
    <m/>
    <m/>
    <m/>
    <m/>
    <m/>
    <m/>
    <m/>
    <m/>
    <m/>
    <m/>
    <m/>
    <m/>
    <m/>
    <m/>
    <m/>
    <m/>
    <m/>
    <m/>
    <m/>
    <m/>
    <m/>
    <m/>
    <m/>
    <m/>
    <m/>
    <n v="7"/>
    <n v="245"/>
    <n v="1715"/>
    <n v="650"/>
    <n v="4550"/>
    <n v="0.3"/>
    <n v="171.5"/>
    <n v="1200.5"/>
    <m/>
    <s v="SSHELL-100% POLYESSTER FWAUX FWUR,LINING-100% POLYESSTER"/>
    <s v="6102.30.2010"/>
    <x v="0"/>
    <m/>
    <m/>
    <m/>
    <m/>
    <m/>
  </r>
  <r>
    <x v="0"/>
    <s v="Moose Knuckles"/>
    <m/>
    <s v="M32LSS640-0000-972"/>
    <x v="2"/>
    <x v="0"/>
    <s v="OUTERWEAR"/>
    <s v="JACKET"/>
    <s v="M32LSS640"/>
    <s v="SSTATE XL BUNNY"/>
    <s v="0000"/>
    <m/>
    <s v="972"/>
    <m/>
    <s v="CARAMEL CAFWE"/>
    <s v="2022"/>
    <s v="Fall/Winter"/>
    <m/>
    <m/>
    <m/>
    <s v="MID STD"/>
    <m/>
    <m/>
    <n v="0"/>
    <m/>
    <m/>
    <m/>
    <m/>
    <m/>
    <m/>
    <m/>
    <m/>
    <m/>
    <m/>
    <m/>
    <m/>
    <m/>
    <m/>
    <m/>
    <m/>
    <m/>
    <m/>
    <m/>
    <m/>
    <m/>
    <m/>
    <m/>
    <m/>
    <m/>
    <m/>
    <m/>
    <m/>
    <m/>
    <m/>
    <n v="0"/>
    <n v="245"/>
    <n v="0"/>
    <n v="650"/>
    <n v="0"/>
    <n v="0.3"/>
    <n v="171.5"/>
    <n v="0"/>
    <m/>
    <s v="SSHELL-100% POLYESSTER FWAUX FWUR,LINING-100% POLYESSTER"/>
    <s v="6102.30.2010"/>
    <x v="1"/>
    <m/>
    <m/>
    <m/>
    <m/>
    <m/>
  </r>
  <r>
    <x v="0"/>
    <s v="Moose Knuckles"/>
    <m/>
    <s v="M33LSS640-0000-1192"/>
    <x v="2"/>
    <x v="0"/>
    <s v="OUTERWEAR"/>
    <s v="JACKET"/>
    <s v="M33LSS640"/>
    <s v="SSTATE  BUNNY"/>
    <s v="0000"/>
    <m/>
    <s v="1192"/>
    <m/>
    <s v="COBALT"/>
    <s v="2023"/>
    <s v="Fall/Winter"/>
    <m/>
    <m/>
    <m/>
    <s v="MID STD"/>
    <n v="4"/>
    <m/>
    <n v="3"/>
    <m/>
    <m/>
    <m/>
    <m/>
    <m/>
    <m/>
    <m/>
    <m/>
    <m/>
    <m/>
    <m/>
    <m/>
    <m/>
    <m/>
    <m/>
    <m/>
    <m/>
    <m/>
    <m/>
    <m/>
    <m/>
    <m/>
    <m/>
    <m/>
    <m/>
    <m/>
    <m/>
    <m/>
    <m/>
    <m/>
    <n v="7"/>
    <n v="219"/>
    <n v="1533"/>
    <n v="580"/>
    <n v="4060"/>
    <n v="0.3"/>
    <n v="153.29999999999998"/>
    <n v="1073.0999999999999"/>
    <m/>
    <s v="SSHELL-FWAUX FWUR 100% POLYESSTER,LINING-100% POLYESSTER, FWILL-N/A,FWUR:N/A"/>
    <s v="6102.30.2010"/>
    <x v="0"/>
    <m/>
    <m/>
    <m/>
    <m/>
    <m/>
  </r>
  <r>
    <x v="0"/>
    <s v="Moose Knuckles"/>
    <m/>
    <s v="M33LSS640-0000-1192"/>
    <x v="2"/>
    <x v="0"/>
    <s v="OUTERWEAR"/>
    <s v="JACKET"/>
    <s v="M33LSS640"/>
    <s v="SSTATE  BUNNY"/>
    <s v="0000"/>
    <m/>
    <s v="1192"/>
    <m/>
    <s v="COBALT"/>
    <s v="2023"/>
    <s v="Fall/Winter"/>
    <m/>
    <m/>
    <m/>
    <s v="MID STD"/>
    <n v="0"/>
    <m/>
    <n v="0"/>
    <m/>
    <m/>
    <m/>
    <m/>
    <m/>
    <m/>
    <m/>
    <m/>
    <m/>
    <m/>
    <m/>
    <m/>
    <m/>
    <m/>
    <m/>
    <m/>
    <m/>
    <m/>
    <m/>
    <m/>
    <m/>
    <m/>
    <m/>
    <m/>
    <m/>
    <m/>
    <m/>
    <m/>
    <m/>
    <m/>
    <n v="0"/>
    <n v="219"/>
    <n v="0"/>
    <n v="580"/>
    <n v="0"/>
    <n v="0.3"/>
    <n v="153.29999999999998"/>
    <n v="0"/>
    <m/>
    <s v="SSHELL-FWAUX FWUR 100% POLYESSTER,LINING-100% POLYESSTER, FWILL-N/A,FWUR:N/A"/>
    <s v="6102.30.2010"/>
    <x v="1"/>
    <m/>
    <m/>
    <m/>
    <m/>
    <m/>
  </r>
  <r>
    <x v="0"/>
    <s v="Moose Knuckles"/>
    <m/>
    <s v="M33LSS640-0000-292"/>
    <x v="2"/>
    <x v="0"/>
    <s v="OUTERWEAR"/>
    <s v="JACKET"/>
    <s v="M33LSS640"/>
    <s v="SSTATE  BUNNY"/>
    <s v="0000"/>
    <m/>
    <s v="292"/>
    <m/>
    <s v="BLACK"/>
    <s v="2023"/>
    <s v="Fall/Winter"/>
    <m/>
    <m/>
    <m/>
    <s v="MID STD"/>
    <m/>
    <m/>
    <n v="5"/>
    <m/>
    <m/>
    <m/>
    <m/>
    <m/>
    <m/>
    <m/>
    <m/>
    <m/>
    <m/>
    <m/>
    <m/>
    <m/>
    <m/>
    <m/>
    <m/>
    <m/>
    <m/>
    <m/>
    <m/>
    <m/>
    <m/>
    <m/>
    <m/>
    <m/>
    <m/>
    <m/>
    <m/>
    <m/>
    <m/>
    <n v="5"/>
    <n v="219"/>
    <n v="1095"/>
    <n v="580"/>
    <n v="2900"/>
    <n v="0.3"/>
    <n v="153.29999999999998"/>
    <n v="766.49999999999989"/>
    <m/>
    <s v="SSHELL-FWAUX FWUR 100% POLYESSTER,LINING-100% POLYESSTER, FWILL-N/A,FWUR:N/A"/>
    <s v="6102.30.2010"/>
    <x v="0"/>
    <m/>
    <m/>
    <m/>
    <m/>
    <m/>
  </r>
  <r>
    <x v="0"/>
    <s v="Moose Knuckles"/>
    <m/>
    <s v="M33LSS640-0000-292"/>
    <x v="2"/>
    <x v="0"/>
    <s v="OUTERWEAR"/>
    <s v="JACKET"/>
    <s v="M33LSS640"/>
    <s v="SSTATE  BUNNY"/>
    <s v="0000"/>
    <m/>
    <s v="292"/>
    <m/>
    <s v="BLACK"/>
    <s v="2023"/>
    <s v="Fall/Winter"/>
    <m/>
    <m/>
    <m/>
    <s v="MID STD"/>
    <m/>
    <m/>
    <n v="0"/>
    <m/>
    <m/>
    <m/>
    <m/>
    <m/>
    <m/>
    <m/>
    <m/>
    <m/>
    <m/>
    <m/>
    <m/>
    <m/>
    <m/>
    <m/>
    <m/>
    <m/>
    <m/>
    <m/>
    <m/>
    <m/>
    <m/>
    <m/>
    <m/>
    <m/>
    <m/>
    <m/>
    <m/>
    <m/>
    <m/>
    <n v="0"/>
    <n v="219"/>
    <n v="0"/>
    <n v="580"/>
    <n v="0"/>
    <n v="0.3"/>
    <n v="153.29999999999998"/>
    <n v="0"/>
    <m/>
    <s v="SSHELL-FWAUX FWUR 100% POLYESSTER,LINING-100% POLYESSTER, FWILL-N/A,FWUR:N/A"/>
    <s v="6102.30.2010"/>
    <x v="1"/>
    <m/>
    <m/>
    <m/>
    <m/>
    <m/>
  </r>
  <r>
    <x v="0"/>
    <s v="Moose Knuckles"/>
    <m/>
    <s v="M32LB002SS-0000-449"/>
    <x v="2"/>
    <x v="0"/>
    <s v="OUTERWEAR"/>
    <s v="BOMBER"/>
    <s v="M32LB002SS"/>
    <s v="DEBBIE BOMBER"/>
    <s v="0000"/>
    <m/>
    <s v="449"/>
    <m/>
    <s v="TAPENADE W/BLK SSH"/>
    <s v="2022"/>
    <s v="Fall/Winter"/>
    <m/>
    <m/>
    <m/>
    <s v="STD"/>
    <m/>
    <m/>
    <n v="3"/>
    <m/>
    <m/>
    <m/>
    <m/>
    <m/>
    <m/>
    <m/>
    <m/>
    <m/>
    <m/>
    <m/>
    <m/>
    <m/>
    <m/>
    <m/>
    <m/>
    <m/>
    <m/>
    <m/>
    <m/>
    <m/>
    <m/>
    <m/>
    <m/>
    <m/>
    <m/>
    <m/>
    <m/>
    <m/>
    <m/>
    <n v="3"/>
    <n v="351"/>
    <n v="1053"/>
    <n v="895"/>
    <n v="2685"/>
    <n v="0.3"/>
    <n v="245.7"/>
    <n v="737.09999999999991"/>
    <m/>
    <s v="74% COTTON, 26% NYLON - OUTER SSHELL, 100% NYLON - LINING, 80% DUCK DOWN, 20% DUCK FWEATHERSS- FWILL, SSHEARLING"/>
    <s v="6202.30.1200"/>
    <x v="0"/>
    <m/>
    <m/>
    <m/>
    <m/>
    <m/>
  </r>
  <r>
    <x v="0"/>
    <s v="Moose Knuckles"/>
    <m/>
    <s v="M32LB002SS-0000-449"/>
    <x v="2"/>
    <x v="0"/>
    <s v="OUTERWEAR"/>
    <s v="BOMBER"/>
    <s v="M32LB002SS"/>
    <s v="DEBBIE BOMBER"/>
    <s v="0000"/>
    <m/>
    <s v="449"/>
    <m/>
    <s v="TAPENADE W/BLK SSH"/>
    <s v="2022"/>
    <s v="Fall/Winter"/>
    <m/>
    <m/>
    <m/>
    <s v="STD"/>
    <m/>
    <m/>
    <n v="0"/>
    <m/>
    <m/>
    <m/>
    <m/>
    <m/>
    <m/>
    <m/>
    <m/>
    <m/>
    <m/>
    <m/>
    <m/>
    <m/>
    <m/>
    <m/>
    <m/>
    <m/>
    <m/>
    <m/>
    <m/>
    <m/>
    <m/>
    <m/>
    <m/>
    <m/>
    <m/>
    <m/>
    <m/>
    <m/>
    <m/>
    <n v="0"/>
    <n v="351"/>
    <n v="0"/>
    <n v="895"/>
    <n v="0"/>
    <n v="0.3"/>
    <n v="245.7"/>
    <n v="0"/>
    <m/>
    <s v="74% COTTON, 26% NYLON - OUTER SSHELL, 100% NYLON - LINING, 80% DUCK DOWN, 20% DUCK FWEATHERSS- FWILL, SSHEARLING"/>
    <s v="6202.30.1200"/>
    <x v="1"/>
    <m/>
    <m/>
    <m/>
    <m/>
    <m/>
  </r>
  <r>
    <x v="0"/>
    <s v="Moose Knuckles"/>
    <m/>
    <s v="M32LB012-0000-292"/>
    <x v="2"/>
    <x v="0"/>
    <s v="OUTERWEAR"/>
    <s v="BOMBER"/>
    <s v="M32LB012"/>
    <s v="NELLISS BOMBER"/>
    <s v="0000"/>
    <m/>
    <s v="292"/>
    <m/>
    <s v="BLACK"/>
    <s v="2022"/>
    <s v="Fall/Winter"/>
    <m/>
    <m/>
    <m/>
    <s v="STD"/>
    <m/>
    <m/>
    <m/>
    <m/>
    <m/>
    <n v="1"/>
    <m/>
    <n v="1"/>
    <n v="1"/>
    <m/>
    <m/>
    <m/>
    <m/>
    <m/>
    <m/>
    <m/>
    <m/>
    <m/>
    <m/>
    <m/>
    <m/>
    <m/>
    <m/>
    <m/>
    <m/>
    <m/>
    <m/>
    <m/>
    <m/>
    <m/>
    <m/>
    <m/>
    <m/>
    <n v="3"/>
    <n v="283"/>
    <n v="849"/>
    <n v="750"/>
    <n v="2250"/>
    <n v="0.3"/>
    <n v="198.1"/>
    <n v="594.29999999999995"/>
    <s v="China"/>
    <s v="SSHELL-100% RECYCLED POLYESSTER, COMBO-96% POLYESSTER 4% SSPANDEX, LINING-100% POLYESSTER, FWILL-POLYFWILL"/>
    <s v="6202.40.7511"/>
    <x v="0"/>
    <m/>
    <m/>
    <m/>
    <m/>
    <m/>
  </r>
  <r>
    <x v="0"/>
    <s v="Moose Knuckles"/>
    <m/>
    <s v="M32LB012-0000-292"/>
    <x v="2"/>
    <x v="0"/>
    <s v="OUTERWEAR"/>
    <s v="BOMBER"/>
    <s v="M32LB012"/>
    <s v="NELLISS BOMBER"/>
    <s v="0000"/>
    <m/>
    <s v="292"/>
    <m/>
    <s v="BLACK"/>
    <s v="2022"/>
    <s v="Fall/Winter"/>
    <m/>
    <m/>
    <m/>
    <s v="STD"/>
    <m/>
    <m/>
    <m/>
    <m/>
    <m/>
    <n v="0"/>
    <m/>
    <n v="0"/>
    <n v="0"/>
    <m/>
    <m/>
    <m/>
    <m/>
    <m/>
    <m/>
    <m/>
    <m/>
    <m/>
    <m/>
    <m/>
    <m/>
    <m/>
    <m/>
    <m/>
    <m/>
    <m/>
    <m/>
    <m/>
    <m/>
    <m/>
    <m/>
    <m/>
    <m/>
    <n v="0"/>
    <n v="283"/>
    <n v="0"/>
    <n v="750"/>
    <n v="0"/>
    <n v="0.3"/>
    <n v="198.1"/>
    <n v="0"/>
    <s v="China"/>
    <s v="SSHELL-100% RECYCLED POLYESSTER, COMBO-96% POLYESSTER 4% SSPANDEX, LINING-100% POLYESSTER, FWILL-POLYFWILL"/>
    <s v="6202.40.7511"/>
    <x v="1"/>
    <m/>
    <m/>
    <m/>
    <m/>
    <m/>
  </r>
  <r>
    <x v="0"/>
    <s v="Moose Knuckles"/>
    <m/>
    <s v="M32LJ201-0000-292"/>
    <x v="2"/>
    <x v="0"/>
    <s v="OUTERWEAR"/>
    <s v="BOMBER"/>
    <s v="M32LJ201"/>
    <s v="MASSPETH PUFWFWER"/>
    <s v="0000"/>
    <m/>
    <s v="292"/>
    <m/>
    <s v="BLACK"/>
    <s v="2022"/>
    <s v="Fall/Winter"/>
    <m/>
    <m/>
    <m/>
    <s v="STD"/>
    <m/>
    <m/>
    <m/>
    <m/>
    <m/>
    <m/>
    <n v="1"/>
    <m/>
    <m/>
    <m/>
    <m/>
    <m/>
    <m/>
    <m/>
    <m/>
    <m/>
    <m/>
    <m/>
    <m/>
    <m/>
    <m/>
    <m/>
    <m/>
    <m/>
    <m/>
    <m/>
    <m/>
    <m/>
    <m/>
    <m/>
    <m/>
    <m/>
    <m/>
    <n v="1"/>
    <n v="358"/>
    <n v="358"/>
    <n v="950"/>
    <n v="950"/>
    <n v="0.3"/>
    <n v="250.6"/>
    <n v="250.6"/>
    <s v="China"/>
    <s v="SSHELL-76% NYLON 24% PU, LINING-100% POLYESSTER, FWILL-90% GOOSSE DOWN 10% GOOSSE FWEATHERSS"/>
    <s v="6202.40.5500"/>
    <x v="0"/>
    <m/>
    <m/>
    <m/>
    <m/>
    <m/>
  </r>
  <r>
    <x v="0"/>
    <s v="Moose Knuckles"/>
    <m/>
    <s v="M32LJ201-0000-292"/>
    <x v="2"/>
    <x v="0"/>
    <s v="OUTERWEAR"/>
    <s v="BOMBER"/>
    <s v="M32LJ201"/>
    <s v="MASSPETH PUFWFWER"/>
    <s v="0000"/>
    <m/>
    <s v="292"/>
    <m/>
    <s v="BLACK"/>
    <s v="2022"/>
    <s v="Fall/Winter"/>
    <m/>
    <m/>
    <m/>
    <s v="STD"/>
    <m/>
    <m/>
    <m/>
    <m/>
    <m/>
    <m/>
    <n v="0"/>
    <m/>
    <m/>
    <m/>
    <m/>
    <m/>
    <m/>
    <m/>
    <m/>
    <m/>
    <m/>
    <m/>
    <m/>
    <m/>
    <m/>
    <m/>
    <m/>
    <m/>
    <m/>
    <m/>
    <m/>
    <m/>
    <m/>
    <m/>
    <m/>
    <m/>
    <m/>
    <n v="0"/>
    <n v="358"/>
    <n v="0"/>
    <n v="950"/>
    <n v="0"/>
    <n v="0.3"/>
    <n v="250.6"/>
    <n v="0"/>
    <s v="China"/>
    <s v="SSHELL-76% NYLON 24% PU, LINING-100% POLYESSTER, FWILL-90% GOOSSE DOWN 10% GOOSSE FWEATHERSS"/>
    <s v="6202.40.5500"/>
    <x v="1"/>
    <m/>
    <m/>
    <m/>
    <m/>
    <m/>
  </r>
  <r>
    <x v="0"/>
    <s v="Moose Knuckles"/>
    <m/>
    <s v="M32LJ201-0000-446"/>
    <x v="2"/>
    <x v="0"/>
    <s v="OUTERWEAR"/>
    <s v="BOMBER"/>
    <s v="M32LJ201"/>
    <s v="MASSPETH PUFWFWER"/>
    <s v="0000"/>
    <m/>
    <s v="446"/>
    <m/>
    <s v="PINK PEACOCK"/>
    <s v="2022"/>
    <s v="Fall/Winter"/>
    <m/>
    <m/>
    <m/>
    <s v="STD"/>
    <m/>
    <m/>
    <n v="2"/>
    <m/>
    <m/>
    <m/>
    <m/>
    <m/>
    <m/>
    <m/>
    <m/>
    <m/>
    <m/>
    <m/>
    <m/>
    <m/>
    <m/>
    <m/>
    <m/>
    <m/>
    <m/>
    <m/>
    <m/>
    <m/>
    <m/>
    <m/>
    <m/>
    <m/>
    <m/>
    <m/>
    <m/>
    <m/>
    <m/>
    <n v="2"/>
    <n v="358"/>
    <n v="716"/>
    <n v="950"/>
    <n v="1900"/>
    <n v="0.3"/>
    <n v="250.6"/>
    <n v="501.2"/>
    <s v="China"/>
    <s v="SSHELL-76% NYLON 24% PU, LINING-100% POLYESSTER, FWILL-90% GOOSSE DOWN 10% GOOSSE FWEATHERSS"/>
    <s v="6202.40.5500"/>
    <x v="0"/>
    <m/>
    <m/>
    <m/>
    <m/>
    <m/>
  </r>
  <r>
    <x v="0"/>
    <s v="Moose Knuckles"/>
    <m/>
    <s v="M32LJ201-0000-446"/>
    <x v="2"/>
    <x v="0"/>
    <s v="OUTERWEAR"/>
    <s v="BOMBER"/>
    <s v="M32LJ201"/>
    <s v="MASSPETH PUFWFWER"/>
    <s v="0000"/>
    <m/>
    <s v="446"/>
    <m/>
    <s v="PINK PEACOCK"/>
    <s v="2022"/>
    <s v="Fall/Winter"/>
    <m/>
    <m/>
    <m/>
    <s v="STD"/>
    <m/>
    <m/>
    <n v="0"/>
    <m/>
    <m/>
    <m/>
    <m/>
    <m/>
    <m/>
    <m/>
    <m/>
    <m/>
    <m/>
    <m/>
    <m/>
    <m/>
    <m/>
    <m/>
    <m/>
    <m/>
    <m/>
    <m/>
    <m/>
    <m/>
    <m/>
    <m/>
    <m/>
    <m/>
    <m/>
    <m/>
    <m/>
    <m/>
    <m/>
    <n v="0"/>
    <n v="358"/>
    <n v="0"/>
    <n v="950"/>
    <n v="0"/>
    <n v="0.3"/>
    <n v="250.6"/>
    <n v="0"/>
    <s v="China"/>
    <s v="SSHELL-76% NYLON 24% PU, LINING-100% POLYESSTER, FWILL-90% GOOSSE DOWN 10% GOOSSE FWEATHERSS"/>
    <s v="6202.40.5500"/>
    <x v="1"/>
    <m/>
    <m/>
    <m/>
    <m/>
    <m/>
  </r>
  <r>
    <x v="0"/>
    <s v="Moose Knuckles"/>
    <m/>
    <s v="M32LL305-0000-292"/>
    <x v="2"/>
    <x v="0"/>
    <s v="OUTERWEAR"/>
    <s v="BOMBER"/>
    <s v="M32LL305"/>
    <s v="HALSSEY BOMBER"/>
    <s v="0000"/>
    <m/>
    <s v="292"/>
    <m/>
    <s v="BLACK"/>
    <s v="2023"/>
    <s v="Fall/Winter"/>
    <m/>
    <m/>
    <m/>
    <s v="STD"/>
    <m/>
    <m/>
    <n v="1"/>
    <n v="1"/>
    <m/>
    <m/>
    <m/>
    <m/>
    <m/>
    <m/>
    <m/>
    <m/>
    <m/>
    <m/>
    <m/>
    <m/>
    <m/>
    <m/>
    <m/>
    <m/>
    <m/>
    <m/>
    <m/>
    <m/>
    <m/>
    <m/>
    <m/>
    <m/>
    <m/>
    <m/>
    <m/>
    <m/>
    <m/>
    <n v="2"/>
    <n v="406"/>
    <n v="812"/>
    <n v="1075"/>
    <n v="2150"/>
    <n v="0.3"/>
    <n v="284.2"/>
    <n v="568.4"/>
    <s v="China"/>
    <s v="SSHELL-LAMB LEATHER, COMBO-76% NYLON 24% PU, LINING-100% POLYESSTER, FWILL-90% DUCK DOWN 10% DUCK FWEATHERSS"/>
    <s v="4203.10.4060"/>
    <x v="0"/>
    <m/>
    <m/>
    <m/>
    <m/>
    <m/>
  </r>
  <r>
    <x v="0"/>
    <s v="Moose Knuckles"/>
    <m/>
    <s v="M32LL305-0000-292"/>
    <x v="2"/>
    <x v="0"/>
    <s v="OUTERWEAR"/>
    <s v="BOMBER"/>
    <s v="M32LL305"/>
    <s v="HALSSEY BOMBER"/>
    <s v="0000"/>
    <m/>
    <s v="292"/>
    <m/>
    <s v="BLACK"/>
    <s v="2023"/>
    <s v="Fall/Winter"/>
    <m/>
    <m/>
    <m/>
    <s v="STD"/>
    <m/>
    <m/>
    <n v="0"/>
    <n v="0"/>
    <m/>
    <m/>
    <m/>
    <m/>
    <m/>
    <m/>
    <m/>
    <m/>
    <m/>
    <m/>
    <m/>
    <m/>
    <m/>
    <m/>
    <m/>
    <m/>
    <m/>
    <m/>
    <m/>
    <m/>
    <m/>
    <m/>
    <m/>
    <m/>
    <m/>
    <m/>
    <m/>
    <m/>
    <m/>
    <n v="0"/>
    <n v="406"/>
    <n v="0"/>
    <n v="1075"/>
    <n v="0"/>
    <n v="0.3"/>
    <n v="284.2"/>
    <n v="0"/>
    <s v="China"/>
    <s v="SSHELL-LAMB LEATHER, COMBO-76% NYLON 24% PU, LINING-100% POLYESSTER, FWILL-90% DUCK DOWN 10% DUCK FWEATHERSS"/>
    <s v="4203.10.4060"/>
    <x v="1"/>
    <m/>
    <m/>
    <m/>
    <m/>
    <m/>
  </r>
  <r>
    <x v="0"/>
    <s v="Moose Knuckles"/>
    <m/>
    <s v="M33LB038-0000-1250"/>
    <x v="2"/>
    <x v="0"/>
    <s v="OUTERWEAR"/>
    <s v="BOMBER"/>
    <s v="M33LB038"/>
    <s v="IVEY BOMBER"/>
    <s v="0000"/>
    <m/>
    <s v="1250"/>
    <m/>
    <s v="FWORRESST HILL/IVORY"/>
    <s v="2023"/>
    <s v="Fall/Winter"/>
    <m/>
    <m/>
    <m/>
    <s v="STD"/>
    <m/>
    <m/>
    <n v="1"/>
    <n v="3"/>
    <n v="6"/>
    <n v="1"/>
    <m/>
    <m/>
    <m/>
    <m/>
    <m/>
    <m/>
    <m/>
    <m/>
    <m/>
    <m/>
    <m/>
    <m/>
    <m/>
    <m/>
    <m/>
    <m/>
    <m/>
    <m/>
    <m/>
    <m/>
    <m/>
    <m/>
    <m/>
    <m/>
    <m/>
    <m/>
    <m/>
    <n v="11"/>
    <n v="215"/>
    <n v="2365"/>
    <n v="580"/>
    <n v="6380"/>
    <n v="0.3"/>
    <n v="150.5"/>
    <n v="1655.5"/>
    <m/>
    <s v="SSHELL: 100% POLYESSTER"/>
    <s v="6202.40.7000"/>
    <x v="0"/>
    <m/>
    <m/>
    <m/>
    <m/>
    <m/>
  </r>
  <r>
    <x v="0"/>
    <s v="Moose Knuckles"/>
    <m/>
    <s v="M33LB038-0000-1250"/>
    <x v="2"/>
    <x v="0"/>
    <s v="OUTERWEAR"/>
    <s v="BOMBER"/>
    <s v="M33LB038"/>
    <s v="IVEY BOMBER"/>
    <s v="0000"/>
    <m/>
    <s v="1250"/>
    <m/>
    <s v="FWORRESST HILL/IVORY"/>
    <s v="2023"/>
    <s v="Fall/Winter"/>
    <m/>
    <m/>
    <m/>
    <s v="STD"/>
    <m/>
    <m/>
    <n v="0"/>
    <n v="0"/>
    <n v="0"/>
    <n v="0"/>
    <m/>
    <m/>
    <m/>
    <m/>
    <m/>
    <m/>
    <m/>
    <m/>
    <m/>
    <m/>
    <m/>
    <m/>
    <m/>
    <m/>
    <m/>
    <m/>
    <m/>
    <m/>
    <m/>
    <m/>
    <m/>
    <m/>
    <m/>
    <m/>
    <m/>
    <m/>
    <m/>
    <n v="0"/>
    <n v="215"/>
    <n v="0"/>
    <n v="580"/>
    <n v="0"/>
    <n v="0.3"/>
    <n v="150.5"/>
    <n v="0"/>
    <m/>
    <s v="SSHELL: 100% POLYESSTER"/>
    <s v="6202.40.7000"/>
    <x v="1"/>
    <m/>
    <m/>
    <m/>
    <m/>
    <m/>
  </r>
  <r>
    <x v="0"/>
    <s v="Moose Knuckles"/>
    <m/>
    <s v="M33LB040-0000-305"/>
    <x v="2"/>
    <x v="0"/>
    <s v="OUTERWEAR"/>
    <s v="BOMBER"/>
    <s v="M33LB040"/>
    <s v="DECATUR BOMBER"/>
    <s v="0000"/>
    <m/>
    <s v="305"/>
    <m/>
    <s v="BLK W/BLK SSH"/>
    <s v="2023"/>
    <s v="Fall/Winter"/>
    <m/>
    <m/>
    <m/>
    <s v="STD"/>
    <m/>
    <m/>
    <m/>
    <m/>
    <n v="1"/>
    <m/>
    <m/>
    <m/>
    <m/>
    <m/>
    <m/>
    <m/>
    <m/>
    <m/>
    <m/>
    <m/>
    <m/>
    <m/>
    <m/>
    <m/>
    <m/>
    <m/>
    <m/>
    <m/>
    <m/>
    <m/>
    <m/>
    <m/>
    <m/>
    <m/>
    <m/>
    <m/>
    <m/>
    <n v="1"/>
    <n v="340"/>
    <n v="340"/>
    <n v="895"/>
    <n v="895"/>
    <n v="0.3"/>
    <n v="237.99999999999997"/>
    <n v="237.99999999999997"/>
    <s v="China"/>
    <s v="SSHELL: 100% POLYESSTER, LINING: 100% POLYESSTER, FWILL: 100% POLYESSTER, TRIM:SSHEARLING"/>
    <s v="6202.40.7000"/>
    <x v="0"/>
    <m/>
    <m/>
    <m/>
    <m/>
    <m/>
  </r>
  <r>
    <x v="0"/>
    <s v="Moose Knuckles"/>
    <m/>
    <s v="M33LB040-0000-305"/>
    <x v="2"/>
    <x v="0"/>
    <s v="OUTERWEAR"/>
    <s v="BOMBER"/>
    <s v="M33LB040"/>
    <s v="DECATUR BOMBER"/>
    <s v="0000"/>
    <m/>
    <s v="305"/>
    <m/>
    <s v="BLK W/BLK SSH"/>
    <s v="2023"/>
    <s v="Fall/Winter"/>
    <m/>
    <m/>
    <m/>
    <s v="STD"/>
    <m/>
    <m/>
    <m/>
    <m/>
    <n v="0"/>
    <m/>
    <m/>
    <m/>
    <m/>
    <m/>
    <m/>
    <m/>
    <m/>
    <m/>
    <m/>
    <m/>
    <m/>
    <m/>
    <m/>
    <m/>
    <m/>
    <m/>
    <m/>
    <m/>
    <m/>
    <m/>
    <m/>
    <m/>
    <m/>
    <m/>
    <m/>
    <m/>
    <m/>
    <n v="0"/>
    <n v="340"/>
    <n v="0"/>
    <n v="895"/>
    <n v="0"/>
    <n v="0.3"/>
    <n v="237.99999999999997"/>
    <n v="0"/>
    <s v="China"/>
    <s v="SSHELL: 100% POLYESSTER, LINING: 100% POLYESSTER, FWILL: 100% POLYESSTER, TRIM:SSHEARLING"/>
    <s v="6202.40.7000"/>
    <x v="1"/>
    <m/>
    <m/>
    <m/>
    <m/>
    <m/>
  </r>
  <r>
    <x v="0"/>
    <s v="Moose Knuckles"/>
    <m/>
    <s v="M33LL301-0000-1190"/>
    <x v="2"/>
    <x v="0"/>
    <s v="OUTERWEAR"/>
    <s v="BOMBER"/>
    <s v="M33LL301"/>
    <s v="PEACH TREE BOMBER"/>
    <s v="0000"/>
    <m/>
    <s v="1190"/>
    <m/>
    <s v="ORANGE PEEL"/>
    <s v="2023"/>
    <s v="Fall/Winter"/>
    <m/>
    <m/>
    <m/>
    <s v="STD"/>
    <m/>
    <m/>
    <m/>
    <n v="1"/>
    <n v="1"/>
    <m/>
    <m/>
    <m/>
    <m/>
    <m/>
    <m/>
    <m/>
    <m/>
    <m/>
    <m/>
    <m/>
    <m/>
    <m/>
    <m/>
    <m/>
    <m/>
    <m/>
    <m/>
    <m/>
    <m/>
    <m/>
    <m/>
    <m/>
    <m/>
    <m/>
    <m/>
    <m/>
    <m/>
    <n v="2"/>
    <n v="772"/>
    <n v="1544"/>
    <n v="2045"/>
    <n v="4090"/>
    <n v="0.3"/>
    <n v="540.4"/>
    <n v="1080.8"/>
    <m/>
    <s v="SSHELL: 100% PLUSSH LAMB SSHEARLING, LINING: 100% POLYESSTER"/>
    <s v="4303.10.0060"/>
    <x v="0"/>
    <m/>
    <m/>
    <m/>
    <m/>
    <m/>
  </r>
  <r>
    <x v="0"/>
    <s v="Moose Knuckles"/>
    <m/>
    <s v="M33LL301-0000-1190"/>
    <x v="2"/>
    <x v="0"/>
    <s v="OUTERWEAR"/>
    <s v="BOMBER"/>
    <s v="M33LL301"/>
    <s v="PEACH TREE BOMBER"/>
    <s v="0000"/>
    <m/>
    <s v="1190"/>
    <m/>
    <s v="ORANGE PEEL"/>
    <s v="2023"/>
    <s v="Fall/Winter"/>
    <m/>
    <m/>
    <m/>
    <s v="STD"/>
    <m/>
    <m/>
    <m/>
    <n v="0"/>
    <n v="0"/>
    <m/>
    <m/>
    <m/>
    <m/>
    <m/>
    <m/>
    <m/>
    <m/>
    <m/>
    <m/>
    <m/>
    <m/>
    <m/>
    <m/>
    <m/>
    <m/>
    <m/>
    <m/>
    <m/>
    <m/>
    <m/>
    <m/>
    <m/>
    <m/>
    <m/>
    <m/>
    <m/>
    <m/>
    <n v="0"/>
    <n v="772"/>
    <n v="0"/>
    <n v="2045"/>
    <n v="0"/>
    <n v="0.3"/>
    <n v="540.4"/>
    <n v="0"/>
    <m/>
    <s v="SSHELL: 100% PLUSSH LAMB SSHEARLING, LINING: 100% POLYESSTER"/>
    <s v="4303.10.0060"/>
    <x v="1"/>
    <m/>
    <m/>
    <m/>
    <m/>
    <m/>
  </r>
  <r>
    <x v="0"/>
    <s v="Moose Knuckles"/>
    <m/>
    <s v="M33LL301-0000-1279"/>
    <x v="2"/>
    <x v="0"/>
    <s v="OUTERWEAR"/>
    <s v="BOMBER"/>
    <s v="M33LL301"/>
    <s v="PEACH TREE BOMBER"/>
    <s v="0000"/>
    <m/>
    <s v="1279"/>
    <m/>
    <s v="NATURAL TOSSCANA"/>
    <s v="2023"/>
    <s v="Fall/Winter"/>
    <m/>
    <m/>
    <m/>
    <s v="STD"/>
    <m/>
    <m/>
    <n v="1"/>
    <m/>
    <n v="2"/>
    <m/>
    <m/>
    <m/>
    <m/>
    <m/>
    <m/>
    <m/>
    <m/>
    <m/>
    <m/>
    <m/>
    <m/>
    <m/>
    <m/>
    <m/>
    <m/>
    <m/>
    <m/>
    <m/>
    <m/>
    <m/>
    <m/>
    <m/>
    <m/>
    <m/>
    <m/>
    <m/>
    <m/>
    <n v="3"/>
    <n v="772"/>
    <n v="2316"/>
    <n v="2045"/>
    <n v="6135"/>
    <n v="0.3"/>
    <n v="540.4"/>
    <n v="1621.1999999999998"/>
    <s v="China"/>
    <s v="SSHELL: 100% PLUSSH LAMB SSHEARLING, LINING: 100% POLYESSTER"/>
    <s v="4303.10.0060"/>
    <x v="0"/>
    <m/>
    <m/>
    <m/>
    <m/>
    <m/>
  </r>
  <r>
    <x v="0"/>
    <s v="Moose Knuckles"/>
    <m/>
    <s v="M33LL301-0000-1279"/>
    <x v="2"/>
    <x v="0"/>
    <s v="OUTERWEAR"/>
    <s v="BOMBER"/>
    <s v="M33LL301"/>
    <s v="PEACH TREE BOMBER"/>
    <s v="0000"/>
    <m/>
    <s v="1279"/>
    <m/>
    <s v="NATURAL TOSSCANA"/>
    <s v="2023"/>
    <s v="Fall/Winter"/>
    <m/>
    <m/>
    <m/>
    <s v="STD"/>
    <m/>
    <m/>
    <n v="0"/>
    <m/>
    <n v="0"/>
    <m/>
    <m/>
    <m/>
    <m/>
    <m/>
    <m/>
    <m/>
    <m/>
    <m/>
    <m/>
    <m/>
    <m/>
    <m/>
    <m/>
    <m/>
    <m/>
    <m/>
    <m/>
    <m/>
    <m/>
    <m/>
    <m/>
    <m/>
    <m/>
    <m/>
    <m/>
    <m/>
    <m/>
    <n v="0"/>
    <n v="772"/>
    <n v="0"/>
    <n v="2045"/>
    <n v="0"/>
    <n v="0.3"/>
    <n v="540.4"/>
    <n v="0"/>
    <s v="China"/>
    <s v="SSHELL: 100% PLUSSH LAMB SSHEARLING, LINING: 100% POLYESSTER"/>
    <s v="4303.10.0060"/>
    <x v="1"/>
    <m/>
    <m/>
    <m/>
    <m/>
    <m/>
  </r>
  <r>
    <x v="0"/>
    <s v="Moose Knuckles"/>
    <m/>
    <s v="M33LL301-0000-292"/>
    <x v="2"/>
    <x v="0"/>
    <s v="OUTERWEAR"/>
    <s v="BOMBER"/>
    <s v="M33LL301"/>
    <s v="PEACH TREE BOMBER"/>
    <s v="0000"/>
    <m/>
    <s v="292"/>
    <m/>
    <s v="BLACK"/>
    <s v="2023"/>
    <s v="Fall/Winter"/>
    <m/>
    <m/>
    <m/>
    <s v="STD"/>
    <m/>
    <m/>
    <m/>
    <n v="1"/>
    <n v="1"/>
    <m/>
    <m/>
    <m/>
    <m/>
    <m/>
    <m/>
    <m/>
    <m/>
    <m/>
    <m/>
    <m/>
    <m/>
    <m/>
    <m/>
    <m/>
    <m/>
    <m/>
    <m/>
    <m/>
    <m/>
    <m/>
    <m/>
    <m/>
    <m/>
    <m/>
    <m/>
    <m/>
    <m/>
    <n v="2"/>
    <n v="772"/>
    <n v="1544"/>
    <n v="2045"/>
    <n v="4090"/>
    <n v="0.3"/>
    <n v="540.4"/>
    <n v="1080.8"/>
    <s v="China"/>
    <s v="SSHELL: 100% PLUSSH LAMB SSHEARLING, LINING: 100% POLYESSTER"/>
    <s v="4303.10.0060"/>
    <x v="0"/>
    <m/>
    <m/>
    <m/>
    <m/>
    <m/>
  </r>
  <r>
    <x v="0"/>
    <s v="Moose Knuckles"/>
    <m/>
    <s v="M33LL301-0000-292"/>
    <x v="2"/>
    <x v="0"/>
    <s v="OUTERWEAR"/>
    <s v="BOMBER"/>
    <s v="M33LL301"/>
    <s v="PEACH TREE BOMBER"/>
    <s v="0000"/>
    <m/>
    <s v="292"/>
    <m/>
    <s v="BLACK"/>
    <s v="2023"/>
    <s v="Fall/Winter"/>
    <m/>
    <m/>
    <m/>
    <s v="STD"/>
    <m/>
    <m/>
    <m/>
    <n v="0"/>
    <n v="0"/>
    <m/>
    <m/>
    <m/>
    <m/>
    <m/>
    <m/>
    <m/>
    <m/>
    <m/>
    <m/>
    <m/>
    <m/>
    <m/>
    <m/>
    <m/>
    <m/>
    <m/>
    <m/>
    <m/>
    <m/>
    <m/>
    <m/>
    <m/>
    <m/>
    <m/>
    <m/>
    <m/>
    <m/>
    <n v="0"/>
    <n v="772"/>
    <n v="0"/>
    <n v="2045"/>
    <n v="0"/>
    <n v="0.3"/>
    <n v="540.4"/>
    <n v="0"/>
    <s v="China"/>
    <s v="SSHELL: 100% PLUSSH LAMB SSHEARLING, LINING: 100% POLYESSTER"/>
    <s v="4303.10.0060"/>
    <x v="1"/>
    <m/>
    <m/>
    <m/>
    <m/>
    <m/>
  </r>
  <r>
    <x v="0"/>
    <s v="Moose Knuckles"/>
    <m/>
    <s v="MK2002LB-0000-255"/>
    <x v="2"/>
    <x v="0"/>
    <s v="OUTERWEAR"/>
    <s v="BOMBER"/>
    <s v="MK2002LB"/>
    <s v="DEBBIE BOMBER"/>
    <s v="0000"/>
    <m/>
    <s v="255"/>
    <m/>
    <s v="GRANITE W/NAT"/>
    <s v="2023"/>
    <s v="Fall/Winter"/>
    <m/>
    <m/>
    <m/>
    <s v="STD"/>
    <m/>
    <m/>
    <n v="1"/>
    <m/>
    <m/>
    <m/>
    <m/>
    <m/>
    <m/>
    <m/>
    <m/>
    <m/>
    <m/>
    <m/>
    <m/>
    <m/>
    <m/>
    <m/>
    <m/>
    <m/>
    <m/>
    <m/>
    <m/>
    <m/>
    <m/>
    <m/>
    <m/>
    <m/>
    <m/>
    <m/>
    <m/>
    <m/>
    <m/>
    <n v="1"/>
    <n v="338"/>
    <n v="338"/>
    <n v="895"/>
    <n v="895"/>
    <n v="0.3"/>
    <n v="236.6"/>
    <n v="236.6"/>
    <m/>
    <s v="74% COTTON, 26% NYLON - OUTER SSHELL, 100% NYLON - LINING, 80% DUCK DOWN, 20% DUCK FWEATHERSS- FWILL, 100% BLUE FWOX FWUR"/>
    <m/>
    <x v="0"/>
    <m/>
    <m/>
    <m/>
    <m/>
    <m/>
  </r>
  <r>
    <x v="0"/>
    <s v="Moose Knuckles"/>
    <m/>
    <s v="MK2002LB-0000-255"/>
    <x v="2"/>
    <x v="0"/>
    <s v="OUTERWEAR"/>
    <s v="BOMBER"/>
    <s v="MK2002LB"/>
    <s v="DEBBIE BOMBER"/>
    <s v="0000"/>
    <m/>
    <s v="255"/>
    <m/>
    <s v="GRANITE W/NAT"/>
    <s v="2023"/>
    <s v="Fall/Winter"/>
    <m/>
    <m/>
    <m/>
    <s v="STD"/>
    <m/>
    <m/>
    <n v="0"/>
    <m/>
    <m/>
    <m/>
    <m/>
    <m/>
    <m/>
    <m/>
    <m/>
    <m/>
    <m/>
    <m/>
    <m/>
    <m/>
    <m/>
    <m/>
    <m/>
    <m/>
    <m/>
    <m/>
    <m/>
    <m/>
    <m/>
    <m/>
    <m/>
    <m/>
    <m/>
    <m/>
    <m/>
    <m/>
    <m/>
    <n v="0"/>
    <n v="338"/>
    <n v="0"/>
    <n v="895"/>
    <n v="0"/>
    <n v="0.3"/>
    <n v="236.6"/>
    <n v="0"/>
    <m/>
    <s v="74% COTTON, 26% NYLON - OUTER SSHELL, 100% NYLON - LINING, 80% DUCK DOWN, 20% DUCK FWEATHERSS- FWILL, 100% BLUE FWOX FWUR"/>
    <m/>
    <x v="1"/>
    <m/>
    <m/>
    <m/>
    <m/>
    <m/>
  </r>
  <r>
    <x v="0"/>
    <s v="Moose Knuckles"/>
    <m/>
    <s v="MK2002LB-0000-290"/>
    <x v="2"/>
    <x v="0"/>
    <s v="OUTERWEAR"/>
    <s v="BOMBER"/>
    <s v="MK2002LB"/>
    <s v="DEBBIE BOMBER"/>
    <s v="0000"/>
    <m/>
    <s v="290"/>
    <m/>
    <s v="BLK W/NAT"/>
    <s v="2023"/>
    <s v="Fall/Winter"/>
    <m/>
    <m/>
    <m/>
    <s v="STD"/>
    <m/>
    <m/>
    <n v="1"/>
    <m/>
    <m/>
    <m/>
    <m/>
    <m/>
    <m/>
    <m/>
    <m/>
    <m/>
    <m/>
    <m/>
    <m/>
    <m/>
    <m/>
    <m/>
    <m/>
    <m/>
    <m/>
    <m/>
    <m/>
    <m/>
    <m/>
    <m/>
    <m/>
    <m/>
    <m/>
    <m/>
    <m/>
    <m/>
    <m/>
    <n v="1"/>
    <n v="338"/>
    <n v="338"/>
    <n v="895"/>
    <n v="895"/>
    <n v="0.3"/>
    <n v="236.6"/>
    <n v="236.6"/>
    <m/>
    <s v="74% COTTON, 26% NYLON - OUTER SSHELL, 100% NYLON - LINING, 80% DUCK DOWN, 20% DUCK FWEATHERSS- FWILL, 100% BLUE FWOX FWUR"/>
    <m/>
    <x v="0"/>
    <m/>
    <m/>
    <m/>
    <m/>
    <m/>
  </r>
  <r>
    <x v="0"/>
    <s v="Moose Knuckles"/>
    <m/>
    <s v="MK2002LB-0000-290"/>
    <x v="2"/>
    <x v="0"/>
    <s v="OUTERWEAR"/>
    <s v="BOMBER"/>
    <s v="MK2002LB"/>
    <s v="DEBBIE BOMBER"/>
    <s v="0000"/>
    <m/>
    <s v="290"/>
    <m/>
    <s v="BLK W/NAT"/>
    <s v="2023"/>
    <s v="Fall/Winter"/>
    <m/>
    <m/>
    <m/>
    <s v="STD"/>
    <m/>
    <m/>
    <n v="0"/>
    <m/>
    <m/>
    <m/>
    <m/>
    <m/>
    <m/>
    <m/>
    <m/>
    <m/>
    <m/>
    <m/>
    <m/>
    <m/>
    <m/>
    <m/>
    <m/>
    <m/>
    <m/>
    <m/>
    <m/>
    <m/>
    <m/>
    <m/>
    <m/>
    <m/>
    <m/>
    <m/>
    <m/>
    <m/>
    <m/>
    <n v="0"/>
    <n v="338"/>
    <n v="0"/>
    <n v="895"/>
    <n v="0"/>
    <n v="0.3"/>
    <n v="236.6"/>
    <n v="0"/>
    <m/>
    <s v="74% COTTON, 26% NYLON - OUTER SSHELL, 100% NYLON - LINING, 80% DUCK DOWN, 20% DUCK FWEATHERSS- FWILL, 100% BLUE FWOX FWUR"/>
    <m/>
    <x v="1"/>
    <m/>
    <m/>
    <m/>
    <m/>
    <m/>
  </r>
  <r>
    <x v="0"/>
    <s v="Moose Knuckles"/>
    <m/>
    <s v="MK2002LB-0000-651"/>
    <x v="2"/>
    <x v="0"/>
    <s v="OUTERWEAR"/>
    <s v="BOMBER"/>
    <s v="MK2002LB"/>
    <s v="DEBBIE BOMBER"/>
    <s v="0000"/>
    <m/>
    <s v="651"/>
    <m/>
    <s v="DEEP RED W/BLK"/>
    <s v="2023"/>
    <s v="Fall/Winter"/>
    <m/>
    <m/>
    <m/>
    <s v="STD"/>
    <m/>
    <m/>
    <m/>
    <m/>
    <n v="1"/>
    <m/>
    <m/>
    <m/>
    <m/>
    <m/>
    <m/>
    <m/>
    <m/>
    <m/>
    <m/>
    <m/>
    <m/>
    <m/>
    <m/>
    <m/>
    <m/>
    <m/>
    <m/>
    <m/>
    <m/>
    <m/>
    <m/>
    <m/>
    <m/>
    <m/>
    <m/>
    <m/>
    <m/>
    <n v="1"/>
    <n v="338"/>
    <n v="338"/>
    <n v="895"/>
    <n v="895"/>
    <n v="0.3"/>
    <n v="236.6"/>
    <n v="236.6"/>
    <m/>
    <s v="74% COTTON, 26% NYLON - OUTER SSHELL, 100% NYLON - LINING, 80% DUCK DOWN, 20% DUCK FWEATHERSS- FWILL, 100% BLUE FWOX FWUR"/>
    <m/>
    <x v="0"/>
    <m/>
    <m/>
    <m/>
    <m/>
    <m/>
  </r>
  <r>
    <x v="0"/>
    <s v="Moose Knuckles"/>
    <m/>
    <s v="MK2002LB-0000-651"/>
    <x v="2"/>
    <x v="0"/>
    <s v="OUTERWEAR"/>
    <s v="BOMBER"/>
    <s v="MK2002LB"/>
    <s v="DEBBIE BOMBER"/>
    <s v="0000"/>
    <m/>
    <s v="651"/>
    <m/>
    <s v="DEEP RED W/BLK"/>
    <s v="2023"/>
    <s v="Fall/Winter"/>
    <m/>
    <m/>
    <m/>
    <s v="STD"/>
    <m/>
    <m/>
    <m/>
    <m/>
    <n v="0"/>
    <m/>
    <m/>
    <m/>
    <m/>
    <m/>
    <m/>
    <m/>
    <m/>
    <m/>
    <m/>
    <m/>
    <m/>
    <m/>
    <m/>
    <m/>
    <m/>
    <m/>
    <m/>
    <m/>
    <m/>
    <m/>
    <m/>
    <m/>
    <m/>
    <m/>
    <m/>
    <m/>
    <m/>
    <n v="0"/>
    <n v="338"/>
    <n v="0"/>
    <n v="895"/>
    <n v="0"/>
    <n v="0.3"/>
    <n v="236.6"/>
    <n v="0"/>
    <m/>
    <s v="74% COTTON, 26% NYLON - OUTER SSHELL, 100% NYLON - LINING, 80% DUCK DOWN, 20% DUCK FWEATHERSS- FWILL, 100% BLUE FWOX FWUR"/>
    <m/>
    <x v="1"/>
    <m/>
    <m/>
    <m/>
    <m/>
    <m/>
  </r>
  <r>
    <x v="0"/>
    <s v="Moose Knuckles"/>
    <m/>
    <s v="M12LSS637-0000-292"/>
    <x v="2"/>
    <x v="0"/>
    <s v="OUTERWEAR"/>
    <s v="VEST"/>
    <s v="M12LSS637"/>
    <s v="ROCK POINT VESST"/>
    <s v="0000"/>
    <m/>
    <s v="292"/>
    <m/>
    <s v="BLACK"/>
    <s v="2022"/>
    <s v="Spring/Summer"/>
    <m/>
    <m/>
    <m/>
    <s v="STD"/>
    <m/>
    <m/>
    <m/>
    <m/>
    <m/>
    <n v="1"/>
    <m/>
    <m/>
    <m/>
    <m/>
    <m/>
    <m/>
    <m/>
    <m/>
    <m/>
    <m/>
    <m/>
    <m/>
    <m/>
    <m/>
    <m/>
    <m/>
    <m/>
    <m/>
    <m/>
    <m/>
    <m/>
    <m/>
    <m/>
    <m/>
    <m/>
    <m/>
    <m/>
    <n v="1"/>
    <n v="87"/>
    <n v="87"/>
    <n v="230"/>
    <n v="230"/>
    <n v="0.3"/>
    <n v="60.9"/>
    <n v="60.9"/>
    <m/>
    <s v="SSHELL-100% COTTON, COMBO-100% NYLON, LINING-100% NYLON, FWILL-POLYFWILL"/>
    <s v="6110.20.2035"/>
    <x v="0"/>
    <m/>
    <m/>
    <m/>
    <m/>
    <m/>
  </r>
  <r>
    <x v="0"/>
    <s v="Moose Knuckles"/>
    <m/>
    <s v="M12LSS637-0000-292"/>
    <x v="2"/>
    <x v="0"/>
    <s v="OUTERWEAR"/>
    <s v="VEST"/>
    <s v="M12LSS637"/>
    <s v="ROCK POINT VESST"/>
    <s v="0000"/>
    <m/>
    <s v="292"/>
    <m/>
    <s v="BLACK"/>
    <s v="2022"/>
    <s v="Spring/Summer"/>
    <m/>
    <m/>
    <m/>
    <s v="STD"/>
    <m/>
    <m/>
    <m/>
    <m/>
    <m/>
    <n v="0"/>
    <m/>
    <m/>
    <m/>
    <m/>
    <m/>
    <m/>
    <m/>
    <m/>
    <m/>
    <m/>
    <m/>
    <m/>
    <m/>
    <m/>
    <m/>
    <m/>
    <m/>
    <m/>
    <m/>
    <m/>
    <m/>
    <m/>
    <m/>
    <m/>
    <m/>
    <m/>
    <m/>
    <n v="0"/>
    <n v="87"/>
    <n v="0"/>
    <n v="230"/>
    <n v="0"/>
    <n v="0.3"/>
    <n v="60.9"/>
    <n v="0"/>
    <m/>
    <s v="SSHELL-100% COTTON, COMBO-100% NYLON, LINING-100% NYLON, FWILL-POLYFWILL"/>
    <s v="6110.20.2035"/>
    <x v="1"/>
    <m/>
    <m/>
    <m/>
    <m/>
    <m/>
  </r>
  <r>
    <x v="0"/>
    <s v="Moose Knuckles"/>
    <m/>
    <s v="M13LV451-0000-292"/>
    <x v="2"/>
    <x v="0"/>
    <s v="OUTERWEAR"/>
    <s v="VEST"/>
    <s v="M13LV451"/>
    <s v="SSHOW JUMP VESST 2"/>
    <s v="0000"/>
    <m/>
    <s v="292"/>
    <m/>
    <s v="BLACK"/>
    <s v="2023"/>
    <s v="Spring/Summer"/>
    <m/>
    <m/>
    <m/>
    <s v="STD"/>
    <m/>
    <m/>
    <m/>
    <n v="5"/>
    <m/>
    <m/>
    <m/>
    <m/>
    <m/>
    <m/>
    <m/>
    <m/>
    <m/>
    <m/>
    <m/>
    <m/>
    <m/>
    <m/>
    <m/>
    <m/>
    <m/>
    <m/>
    <m/>
    <m/>
    <m/>
    <m/>
    <m/>
    <m/>
    <m/>
    <m/>
    <m/>
    <m/>
    <m/>
    <n v="5"/>
    <n v="132"/>
    <n v="660"/>
    <n v="350"/>
    <n v="1750"/>
    <n v="0.3"/>
    <n v="92.399999999999991"/>
    <n v="461.99999999999994"/>
    <m/>
    <s v="SSHELL:100% NYLON, LINING:100% NYLON, FWILING:100% POLYESSTER"/>
    <s v="6202.40.6020"/>
    <x v="0"/>
    <m/>
    <m/>
    <m/>
    <m/>
    <m/>
  </r>
  <r>
    <x v="0"/>
    <s v="Moose Knuckles"/>
    <m/>
    <s v="M13LV451-0000-292"/>
    <x v="2"/>
    <x v="0"/>
    <s v="OUTERWEAR"/>
    <s v="VEST"/>
    <s v="M13LV451"/>
    <s v="SSHOW JUMP VESST 2"/>
    <s v="0000"/>
    <m/>
    <s v="292"/>
    <m/>
    <s v="BLACK"/>
    <s v="2023"/>
    <s v="Spring/Summer"/>
    <m/>
    <m/>
    <m/>
    <s v="STD"/>
    <m/>
    <m/>
    <m/>
    <n v="0"/>
    <m/>
    <m/>
    <m/>
    <m/>
    <m/>
    <m/>
    <m/>
    <m/>
    <m/>
    <m/>
    <m/>
    <m/>
    <m/>
    <m/>
    <m/>
    <m/>
    <m/>
    <m/>
    <m/>
    <m/>
    <m/>
    <m/>
    <m/>
    <m/>
    <m/>
    <m/>
    <m/>
    <m/>
    <m/>
    <n v="0"/>
    <n v="132"/>
    <n v="0"/>
    <n v="350"/>
    <n v="0"/>
    <n v="0.3"/>
    <n v="92.399999999999991"/>
    <n v="0"/>
    <m/>
    <s v="SSHELL:100% NYLON, LINING:100% NYLON, FWILING:100% POLYESSTER"/>
    <s v="6202.40.6020"/>
    <x v="1"/>
    <m/>
    <m/>
    <m/>
    <m/>
    <m/>
  </r>
  <r>
    <x v="0"/>
    <s v="Moose Knuckles"/>
    <m/>
    <s v="M13LV455H-0000-1121"/>
    <x v="2"/>
    <x v="0"/>
    <s v="OUTERWEAR"/>
    <s v="VEST"/>
    <s v="M13LV455H"/>
    <s v="SST CLAIR MONOGRAM VESST"/>
    <s v="0000"/>
    <m/>
    <s v="1121"/>
    <m/>
    <s v="BLACK MONO"/>
    <s v="2023"/>
    <s v="Spring/Summer"/>
    <m/>
    <m/>
    <m/>
    <s v="STD"/>
    <m/>
    <m/>
    <m/>
    <m/>
    <m/>
    <n v="1"/>
    <n v="1"/>
    <m/>
    <m/>
    <m/>
    <m/>
    <m/>
    <m/>
    <m/>
    <m/>
    <m/>
    <m/>
    <m/>
    <m/>
    <m/>
    <m/>
    <m/>
    <m/>
    <m/>
    <m/>
    <m/>
    <m/>
    <m/>
    <m/>
    <m/>
    <m/>
    <m/>
    <m/>
    <n v="2"/>
    <n v="166"/>
    <n v="332"/>
    <n v="440"/>
    <n v="880"/>
    <n v="0.3"/>
    <n v="116.19999999999999"/>
    <n v="232.39999999999998"/>
    <m/>
    <s v="SSHELL:100% NYLON, LINING:100% POLYESSTER"/>
    <s v="6202.40.6020"/>
    <x v="0"/>
    <m/>
    <m/>
    <m/>
    <m/>
    <m/>
  </r>
  <r>
    <x v="0"/>
    <s v="Moose Knuckles"/>
    <m/>
    <s v="M13LV455H-0000-1121"/>
    <x v="2"/>
    <x v="0"/>
    <s v="OUTERWEAR"/>
    <s v="VEST"/>
    <s v="M13LV455H"/>
    <s v="SST CLAIR MONOGRAM VESST"/>
    <s v="0000"/>
    <m/>
    <s v="1121"/>
    <m/>
    <s v="BLACK MONO"/>
    <s v="2023"/>
    <s v="Spring/Summer"/>
    <m/>
    <m/>
    <m/>
    <s v="STD"/>
    <m/>
    <m/>
    <m/>
    <m/>
    <m/>
    <n v="0"/>
    <n v="0"/>
    <m/>
    <m/>
    <m/>
    <m/>
    <m/>
    <m/>
    <m/>
    <m/>
    <m/>
    <m/>
    <m/>
    <m/>
    <m/>
    <m/>
    <m/>
    <m/>
    <m/>
    <m/>
    <m/>
    <m/>
    <m/>
    <m/>
    <m/>
    <m/>
    <m/>
    <m/>
    <n v="0"/>
    <n v="166"/>
    <n v="0"/>
    <n v="440"/>
    <n v="0"/>
    <n v="0.3"/>
    <n v="116.19999999999999"/>
    <n v="0"/>
    <m/>
    <s v="SSHELL:100% NYLON, LINING:100% POLYESSTER"/>
    <s v="6202.40.6020"/>
    <x v="1"/>
    <m/>
    <m/>
    <m/>
    <m/>
    <m/>
  </r>
  <r>
    <x v="0"/>
    <s v="Moose Knuckles"/>
    <m/>
    <s v="M13LV458-0000-292"/>
    <x v="2"/>
    <x v="0"/>
    <s v="OUTERWEAR"/>
    <s v="VEST"/>
    <s v="M13LV458"/>
    <s v="AIR DOWN VESST"/>
    <s v="0000"/>
    <m/>
    <s v="292"/>
    <m/>
    <s v="BLACK"/>
    <s v="2023"/>
    <s v="Spring/Summer"/>
    <m/>
    <m/>
    <m/>
    <s v="STD"/>
    <m/>
    <m/>
    <m/>
    <m/>
    <m/>
    <n v="1"/>
    <m/>
    <m/>
    <m/>
    <m/>
    <m/>
    <m/>
    <m/>
    <m/>
    <m/>
    <m/>
    <m/>
    <m/>
    <m/>
    <m/>
    <m/>
    <m/>
    <m/>
    <m/>
    <m/>
    <m/>
    <m/>
    <m/>
    <m/>
    <m/>
    <m/>
    <m/>
    <m/>
    <n v="1"/>
    <n v="166"/>
    <n v="166"/>
    <n v="440"/>
    <n v="440"/>
    <n v="0.3"/>
    <n v="116.19999999999999"/>
    <n v="116.19999999999999"/>
    <m/>
    <s v="SSHELL:100% NYLON,LINING:100% NYLON,DOWN:90% DOWN 10% WATERFWOWL FWEATHERSS"/>
    <s v="6202.40.5500"/>
    <x v="0"/>
    <m/>
    <m/>
    <m/>
    <m/>
    <m/>
  </r>
  <r>
    <x v="0"/>
    <s v="Moose Knuckles"/>
    <m/>
    <s v="M13LV458-0000-292"/>
    <x v="2"/>
    <x v="0"/>
    <s v="OUTERWEAR"/>
    <s v="VEST"/>
    <s v="M13LV458"/>
    <s v="AIR DOWN VESST"/>
    <s v="0000"/>
    <m/>
    <s v="292"/>
    <m/>
    <s v="BLACK"/>
    <s v="2023"/>
    <s v="Spring/Summer"/>
    <m/>
    <m/>
    <m/>
    <s v="STD"/>
    <m/>
    <m/>
    <m/>
    <m/>
    <m/>
    <n v="0"/>
    <m/>
    <m/>
    <m/>
    <m/>
    <m/>
    <m/>
    <m/>
    <m/>
    <m/>
    <m/>
    <m/>
    <m/>
    <m/>
    <m/>
    <m/>
    <m/>
    <m/>
    <m/>
    <m/>
    <m/>
    <m/>
    <m/>
    <m/>
    <m/>
    <m/>
    <m/>
    <m/>
    <n v="0"/>
    <n v="166"/>
    <n v="0"/>
    <n v="440"/>
    <n v="0"/>
    <n v="0.3"/>
    <n v="116.19999999999999"/>
    <n v="0"/>
    <m/>
    <s v="SSHELL:100% NYLON,LINING:100% NYLON,DOWN:90% DOWN 10% WATERFWOWL FWEATHERSS"/>
    <s v="6202.40.5500"/>
    <x v="1"/>
    <m/>
    <m/>
    <m/>
    <m/>
    <m/>
  </r>
  <r>
    <x v="0"/>
    <s v="Moose Knuckles"/>
    <m/>
    <s v="M13LV458-0000-833"/>
    <x v="2"/>
    <x v="0"/>
    <s v="OUTERWEAR"/>
    <s v="VEST"/>
    <s v="M13LV458"/>
    <s v="AIR DOWN VESST"/>
    <s v="0000"/>
    <m/>
    <s v="833"/>
    <m/>
    <s v="NAVY"/>
    <s v="2023"/>
    <s v="Spring/Summer"/>
    <m/>
    <m/>
    <m/>
    <s v="STD"/>
    <m/>
    <m/>
    <n v="4"/>
    <n v="3"/>
    <m/>
    <m/>
    <m/>
    <m/>
    <m/>
    <m/>
    <m/>
    <m/>
    <m/>
    <m/>
    <m/>
    <m/>
    <m/>
    <m/>
    <m/>
    <m/>
    <m/>
    <m/>
    <m/>
    <m/>
    <m/>
    <m/>
    <m/>
    <m/>
    <m/>
    <m/>
    <m/>
    <m/>
    <m/>
    <n v="7"/>
    <n v="166"/>
    <n v="1162"/>
    <n v="440"/>
    <n v="3080"/>
    <n v="0.3"/>
    <n v="116.19999999999999"/>
    <n v="813.39999999999986"/>
    <m/>
    <s v="SSHELL:100% NYLON,LINING:100% NYLON,DOWN:90% DOWN 10% WATERFWOWL FWEATHERSS"/>
    <s v="6202.40.5500"/>
    <x v="0"/>
    <m/>
    <m/>
    <m/>
    <m/>
    <m/>
  </r>
  <r>
    <x v="0"/>
    <s v="Moose Knuckles"/>
    <m/>
    <s v="M13LV458-0000-833"/>
    <x v="2"/>
    <x v="0"/>
    <s v="OUTERWEAR"/>
    <s v="VEST"/>
    <s v="M13LV458"/>
    <s v="AIR DOWN VESST"/>
    <s v="0000"/>
    <m/>
    <s v="833"/>
    <m/>
    <s v="NAVY"/>
    <s v="2023"/>
    <s v="Spring/Summer"/>
    <m/>
    <m/>
    <m/>
    <s v="STD"/>
    <m/>
    <m/>
    <n v="0"/>
    <n v="0"/>
    <m/>
    <m/>
    <m/>
    <m/>
    <m/>
    <m/>
    <m/>
    <m/>
    <m/>
    <m/>
    <m/>
    <m/>
    <m/>
    <m/>
    <m/>
    <m/>
    <m/>
    <m/>
    <m/>
    <m/>
    <m/>
    <m/>
    <m/>
    <m/>
    <m/>
    <m/>
    <m/>
    <m/>
    <m/>
    <n v="0"/>
    <n v="166"/>
    <n v="0"/>
    <n v="440"/>
    <n v="0"/>
    <n v="0.3"/>
    <n v="116.19999999999999"/>
    <n v="0"/>
    <m/>
    <s v="SSHELL:100% NYLON,LINING:100% NYLON,DOWN:90% DOWN 10% WATERFWOWL FWEATHERSS"/>
    <s v="6202.40.5500"/>
    <x v="1"/>
    <m/>
    <m/>
    <m/>
    <m/>
    <m/>
  </r>
  <r>
    <x v="0"/>
    <s v="Moose Knuckles"/>
    <m/>
    <s v="M33LV478-0000-292"/>
    <x v="2"/>
    <x v="0"/>
    <s v="OUTERWEAR"/>
    <s v="VEST"/>
    <s v="M33LV478"/>
    <s v="CAMBRIA VESST"/>
    <s v="0000"/>
    <m/>
    <s v="292"/>
    <m/>
    <s v="BLACK"/>
    <s v="2023"/>
    <s v="Fall/Winter"/>
    <m/>
    <m/>
    <m/>
    <s v="STD"/>
    <m/>
    <m/>
    <m/>
    <n v="1"/>
    <m/>
    <m/>
    <m/>
    <m/>
    <m/>
    <m/>
    <m/>
    <m/>
    <m/>
    <m/>
    <m/>
    <m/>
    <m/>
    <m/>
    <m/>
    <m/>
    <m/>
    <m/>
    <m/>
    <m/>
    <m/>
    <m/>
    <m/>
    <m/>
    <m/>
    <m/>
    <m/>
    <m/>
    <m/>
    <n v="1"/>
    <n v="245"/>
    <n v="245"/>
    <n v="650"/>
    <n v="650"/>
    <n v="0.3"/>
    <n v="171.5"/>
    <n v="171.5"/>
    <m/>
    <s v="SSHELL:  76% NYLON 24% ELASSTANE, LINING: 100% POLYESSTER, DOWN: 90 % DUCK DOWN 10% WATERFWOWL FWEATHERSS"/>
    <s v=""/>
    <x v="0"/>
    <m/>
    <m/>
    <m/>
    <m/>
    <m/>
  </r>
  <r>
    <x v="0"/>
    <s v="Moose Knuckles"/>
    <m/>
    <s v="M33LV478-0000-292"/>
    <x v="2"/>
    <x v="0"/>
    <s v="OUTERWEAR"/>
    <s v="VEST"/>
    <s v="M33LV478"/>
    <s v="CAMBRIA VESST"/>
    <s v="0000"/>
    <m/>
    <s v="292"/>
    <m/>
    <s v="BLACK"/>
    <s v="2023"/>
    <s v="Fall/Winter"/>
    <m/>
    <m/>
    <m/>
    <s v="STD"/>
    <m/>
    <m/>
    <m/>
    <n v="0"/>
    <m/>
    <m/>
    <m/>
    <m/>
    <m/>
    <m/>
    <m/>
    <m/>
    <m/>
    <m/>
    <m/>
    <m/>
    <m/>
    <m/>
    <m/>
    <m/>
    <m/>
    <m/>
    <m/>
    <m/>
    <m/>
    <m/>
    <m/>
    <m/>
    <m/>
    <m/>
    <m/>
    <m/>
    <m/>
    <n v="0"/>
    <n v="245"/>
    <n v="0"/>
    <n v="650"/>
    <n v="0"/>
    <n v="0.3"/>
    <n v="171.5"/>
    <n v="0"/>
    <m/>
    <s v="SSHELL:  76% NYLON 24% ELASSTANE, LINING: 100% POLYESSTER, DOWN: 90 % DUCK DOWN 10% WATERFWOWL FWEATHERSS"/>
    <s v=""/>
    <x v="1"/>
    <m/>
    <m/>
    <m/>
    <m/>
    <m/>
  </r>
  <r>
    <x v="0"/>
    <s v="Moose Knuckles"/>
    <m/>
    <s v="M31LSS629SSP-0000-144"/>
    <x v="2"/>
    <x v="0"/>
    <s v="TOP"/>
    <s v="HOODIE"/>
    <s v="M31LSS629SSP"/>
    <s v="LDSS HOODIE"/>
    <s v="0000"/>
    <m/>
    <s v="144"/>
    <m/>
    <s v="ARCTIC VIOLET"/>
    <s v="2021"/>
    <s v="Fall/Winter"/>
    <m/>
    <m/>
    <m/>
    <s v="STD"/>
    <m/>
    <m/>
    <m/>
    <n v="1"/>
    <m/>
    <m/>
    <m/>
    <m/>
    <m/>
    <m/>
    <m/>
    <m/>
    <m/>
    <m/>
    <m/>
    <m/>
    <m/>
    <m/>
    <m/>
    <m/>
    <m/>
    <m/>
    <m/>
    <m/>
    <m/>
    <m/>
    <m/>
    <m/>
    <m/>
    <m/>
    <m/>
    <m/>
    <m/>
    <n v="1"/>
    <n v="96"/>
    <n v="96"/>
    <n v="254"/>
    <n v="254"/>
    <n v="0.3"/>
    <n v="67.199999999999989"/>
    <n v="67.199999999999989"/>
    <m/>
    <s v="100% COTTON"/>
    <s v="6110.20.2046"/>
    <x v="0"/>
    <m/>
    <m/>
    <m/>
    <m/>
    <m/>
  </r>
  <r>
    <x v="0"/>
    <s v="Moose Knuckles"/>
    <m/>
    <s v="M31LSS629SSP-0000-144"/>
    <x v="2"/>
    <x v="0"/>
    <s v="TOP"/>
    <s v="HOODIE"/>
    <s v="M31LSS629SSP"/>
    <s v="LDSS HOODIE"/>
    <s v="0000"/>
    <m/>
    <s v="144"/>
    <m/>
    <s v="ARCTIC VIOLET"/>
    <s v="2021"/>
    <s v="Fall/Winter"/>
    <m/>
    <m/>
    <m/>
    <s v="STD"/>
    <m/>
    <m/>
    <m/>
    <n v="0"/>
    <m/>
    <m/>
    <m/>
    <m/>
    <m/>
    <m/>
    <m/>
    <m/>
    <m/>
    <m/>
    <m/>
    <m/>
    <m/>
    <m/>
    <m/>
    <m/>
    <m/>
    <m/>
    <m/>
    <m/>
    <m/>
    <m/>
    <m/>
    <m/>
    <m/>
    <m/>
    <m/>
    <m/>
    <m/>
    <n v="0"/>
    <n v="96"/>
    <n v="0"/>
    <n v="254"/>
    <n v="0"/>
    <n v="0.3"/>
    <n v="67.199999999999989"/>
    <n v="0"/>
    <m/>
    <s v="100% COTTON"/>
    <s v="6110.20.2046"/>
    <x v="1"/>
    <m/>
    <m/>
    <m/>
    <m/>
    <m/>
  </r>
  <r>
    <x v="0"/>
    <s v="Moose Knuckles"/>
    <m/>
    <s v="M31LSS629SSP-0000-480"/>
    <x v="2"/>
    <x v="0"/>
    <s v="TOP"/>
    <s v="HOODIE"/>
    <s v="M31LSS629SSP"/>
    <s v="LDSS HOODIE"/>
    <s v="0000"/>
    <m/>
    <s v="480"/>
    <m/>
    <s v="NEO FWLORAL"/>
    <s v="2021"/>
    <s v="Fall/Winter"/>
    <m/>
    <m/>
    <m/>
    <s v="STD"/>
    <m/>
    <m/>
    <n v="4"/>
    <n v="2"/>
    <m/>
    <m/>
    <m/>
    <m/>
    <m/>
    <m/>
    <m/>
    <m/>
    <m/>
    <m/>
    <m/>
    <m/>
    <m/>
    <m/>
    <m/>
    <m/>
    <m/>
    <m/>
    <m/>
    <m/>
    <m/>
    <m/>
    <m/>
    <m/>
    <m/>
    <m/>
    <m/>
    <m/>
    <m/>
    <n v="6"/>
    <n v="96"/>
    <n v="576"/>
    <n v="254"/>
    <n v="1524"/>
    <n v="0.3"/>
    <n v="67.199999999999989"/>
    <n v="403.19999999999993"/>
    <m/>
    <s v="100% COTTON"/>
    <s v="6110.20.2046"/>
    <x v="0"/>
    <m/>
    <m/>
    <m/>
    <m/>
    <m/>
  </r>
  <r>
    <x v="0"/>
    <s v="Moose Knuckles"/>
    <m/>
    <s v="M31LSS629SSP-0000-480"/>
    <x v="2"/>
    <x v="0"/>
    <s v="TOP"/>
    <s v="HOODIE"/>
    <s v="M31LSS629SSP"/>
    <s v="LDSS HOODIE"/>
    <s v="0000"/>
    <m/>
    <s v="480"/>
    <m/>
    <s v="NEO FWLORAL"/>
    <s v="2021"/>
    <s v="Fall/Winter"/>
    <m/>
    <m/>
    <m/>
    <s v="STD"/>
    <m/>
    <m/>
    <n v="0"/>
    <n v="0"/>
    <m/>
    <m/>
    <m/>
    <m/>
    <m/>
    <m/>
    <m/>
    <m/>
    <m/>
    <m/>
    <m/>
    <m/>
    <m/>
    <m/>
    <m/>
    <m/>
    <m/>
    <m/>
    <m/>
    <m/>
    <m/>
    <m/>
    <m/>
    <m/>
    <m/>
    <m/>
    <m/>
    <m/>
    <m/>
    <n v="0"/>
    <n v="96"/>
    <n v="0"/>
    <n v="254"/>
    <n v="0"/>
    <n v="0.3"/>
    <n v="67.199999999999989"/>
    <n v="0"/>
    <m/>
    <s v="100% COTTON"/>
    <s v="6110.20.2046"/>
    <x v="1"/>
    <m/>
    <m/>
    <m/>
    <m/>
    <m/>
  </r>
  <r>
    <x v="0"/>
    <s v="Moose Knuckles"/>
    <m/>
    <s v="M32LSS657-0000-292"/>
    <x v="2"/>
    <x v="0"/>
    <s v="TOP"/>
    <s v="HOODIE"/>
    <s v="M32LSS657"/>
    <s v="HOLLAND HOODIE"/>
    <s v="0000"/>
    <m/>
    <s v="292"/>
    <m/>
    <s v="BLACK"/>
    <s v="2023"/>
    <s v="Spring/Summer"/>
    <m/>
    <m/>
    <m/>
    <s v="STD"/>
    <m/>
    <m/>
    <m/>
    <m/>
    <m/>
    <n v="1"/>
    <m/>
    <n v="1"/>
    <m/>
    <m/>
    <m/>
    <m/>
    <m/>
    <m/>
    <m/>
    <m/>
    <m/>
    <m/>
    <m/>
    <m/>
    <m/>
    <m/>
    <m/>
    <m/>
    <m/>
    <m/>
    <m/>
    <m/>
    <m/>
    <m/>
    <m/>
    <m/>
    <m/>
    <n v="2"/>
    <n v="149"/>
    <n v="298"/>
    <n v="395"/>
    <n v="790"/>
    <n v="0.3"/>
    <n v="104.3"/>
    <n v="208.6"/>
    <m/>
    <s v="SSHELL-100% RECYCLED POLYESSTER, COMBO-96% POLYESSTER 4% SSPANDEX, LINING-100% RECYCLED POLYESSTER, FWILL-100% POLYESSTER"/>
    <s v="6202.40.7511"/>
    <x v="0"/>
    <m/>
    <m/>
    <m/>
    <m/>
    <m/>
  </r>
  <r>
    <x v="0"/>
    <s v="Moose Knuckles"/>
    <m/>
    <s v="M32LSS657-0000-292"/>
    <x v="2"/>
    <x v="0"/>
    <s v="TOP"/>
    <s v="HOODIE"/>
    <s v="M32LSS657"/>
    <s v="HOLLAND HOODIE"/>
    <s v="0000"/>
    <m/>
    <s v="292"/>
    <m/>
    <s v="BLACK"/>
    <s v="2023"/>
    <s v="Spring/Summer"/>
    <m/>
    <m/>
    <m/>
    <s v="STD"/>
    <m/>
    <m/>
    <m/>
    <m/>
    <m/>
    <n v="0"/>
    <m/>
    <n v="0"/>
    <m/>
    <m/>
    <m/>
    <m/>
    <m/>
    <m/>
    <m/>
    <m/>
    <m/>
    <m/>
    <m/>
    <m/>
    <m/>
    <m/>
    <m/>
    <m/>
    <m/>
    <m/>
    <m/>
    <m/>
    <m/>
    <m/>
    <m/>
    <m/>
    <m/>
    <n v="0"/>
    <n v="149"/>
    <n v="0"/>
    <n v="395"/>
    <n v="0"/>
    <n v="0.3"/>
    <n v="104.3"/>
    <n v="0"/>
    <m/>
    <s v="SSHELL-100% RECYCLED POLYESSTER, COMBO-96% POLYESSTER 4% SSPANDEX, LINING-100% RECYCLED POLYESSTER, FWILL-100% POLYESSTER"/>
    <s v="6202.40.7511"/>
    <x v="1"/>
    <m/>
    <m/>
    <m/>
    <m/>
    <m/>
  </r>
  <r>
    <x v="0"/>
    <s v="Moose Knuckles"/>
    <m/>
    <s v="M13LSS631-0000-292"/>
    <x v="2"/>
    <x v="0"/>
    <s v="TOP"/>
    <s v="SWEATSHIRT"/>
    <s v="M13LSS631"/>
    <s v="GLENDALE CREW NECK"/>
    <s v="0000"/>
    <m/>
    <s v="292"/>
    <m/>
    <s v="BLACK"/>
    <s v="2023"/>
    <s v="Spring/Summer"/>
    <m/>
    <m/>
    <m/>
    <s v="STD"/>
    <m/>
    <m/>
    <m/>
    <m/>
    <n v="1"/>
    <m/>
    <m/>
    <m/>
    <m/>
    <m/>
    <m/>
    <m/>
    <m/>
    <m/>
    <m/>
    <m/>
    <m/>
    <m/>
    <m/>
    <m/>
    <m/>
    <m/>
    <m/>
    <m/>
    <m/>
    <m/>
    <m/>
    <m/>
    <m/>
    <m/>
    <m/>
    <m/>
    <m/>
    <n v="1"/>
    <n v="79"/>
    <n v="79"/>
    <n v="210"/>
    <n v="210"/>
    <n v="0.3"/>
    <n v="55.3"/>
    <n v="55.3"/>
    <m/>
    <s v="SSHELL:84%COTTON 10%POLY 6%SSPANDEX,COMBO A: 41% COTTON 56% POLY 3% SSPANDEX, LINING:N/A"/>
    <s v="6110.20.2079"/>
    <x v="0"/>
    <m/>
    <m/>
    <m/>
    <m/>
    <m/>
  </r>
  <r>
    <x v="0"/>
    <s v="Moose Knuckles"/>
    <m/>
    <s v="M13LSS631-0000-292"/>
    <x v="2"/>
    <x v="0"/>
    <s v="TOP"/>
    <s v="SWEATSHIRT"/>
    <s v="M13LSS631"/>
    <s v="GLENDALE CREW NECK"/>
    <s v="0000"/>
    <m/>
    <s v="292"/>
    <m/>
    <s v="BLACK"/>
    <s v="2023"/>
    <s v="Spring/Summer"/>
    <m/>
    <m/>
    <m/>
    <s v="STD"/>
    <m/>
    <m/>
    <m/>
    <m/>
    <n v="0"/>
    <m/>
    <m/>
    <m/>
    <m/>
    <m/>
    <m/>
    <m/>
    <m/>
    <m/>
    <m/>
    <m/>
    <m/>
    <m/>
    <m/>
    <m/>
    <m/>
    <m/>
    <m/>
    <m/>
    <m/>
    <m/>
    <m/>
    <m/>
    <m/>
    <m/>
    <m/>
    <m/>
    <m/>
    <n v="0"/>
    <n v="79"/>
    <n v="0"/>
    <n v="210"/>
    <n v="0"/>
    <n v="0.3"/>
    <n v="55.3"/>
    <n v="0"/>
    <m/>
    <s v="SSHELL:84%COTTON 10%POLY 6%SSPANDEX,COMBO A: 41% COTTON 56% POLY 3% SSPANDEX, LINING:N/A"/>
    <s v="6110.20.2079"/>
    <x v="1"/>
    <m/>
    <m/>
    <m/>
    <m/>
    <m/>
  </r>
  <r>
    <x v="0"/>
    <s v="Moose Knuckles"/>
    <m/>
    <s v="M13LSS635-0000-292"/>
    <x v="2"/>
    <x v="0"/>
    <s v="TOP"/>
    <s v="SWEATSHIRT"/>
    <s v="M13LSS635"/>
    <s v="CARLAW SSWEATSSHIRT"/>
    <s v="0000"/>
    <m/>
    <s v="292"/>
    <m/>
    <s v="BLACK"/>
    <s v="2023"/>
    <s v="Spring/Summer"/>
    <m/>
    <m/>
    <m/>
    <s v="STD"/>
    <m/>
    <m/>
    <m/>
    <m/>
    <n v="1"/>
    <m/>
    <m/>
    <m/>
    <m/>
    <m/>
    <m/>
    <m/>
    <m/>
    <m/>
    <m/>
    <m/>
    <m/>
    <m/>
    <m/>
    <m/>
    <m/>
    <m/>
    <m/>
    <m/>
    <m/>
    <m/>
    <m/>
    <m/>
    <m/>
    <m/>
    <m/>
    <m/>
    <m/>
    <n v="1"/>
    <n v="77"/>
    <n v="77"/>
    <n v="205"/>
    <n v="205"/>
    <n v="0.3"/>
    <n v="53.9"/>
    <n v="53.9"/>
    <m/>
    <s v="SSHELL:100% COTTON COMBO:100% NYLON, LINING:100% COTTON"/>
    <s v="6110.20.2079"/>
    <x v="0"/>
    <m/>
    <m/>
    <m/>
    <m/>
    <m/>
  </r>
  <r>
    <x v="0"/>
    <s v="Moose Knuckles"/>
    <m/>
    <s v="M13LSS635-0000-292"/>
    <x v="2"/>
    <x v="0"/>
    <s v="TOP"/>
    <s v="SWEATSHIRT"/>
    <s v="M13LSS635"/>
    <s v="CARLAW SSWEATSSHIRT"/>
    <s v="0000"/>
    <m/>
    <s v="292"/>
    <m/>
    <s v="BLACK"/>
    <s v="2023"/>
    <s v="Spring/Summer"/>
    <m/>
    <m/>
    <m/>
    <s v="STD"/>
    <m/>
    <m/>
    <m/>
    <m/>
    <n v="0"/>
    <m/>
    <m/>
    <m/>
    <m/>
    <m/>
    <m/>
    <m/>
    <m/>
    <m/>
    <m/>
    <m/>
    <m/>
    <m/>
    <m/>
    <m/>
    <m/>
    <m/>
    <m/>
    <m/>
    <m/>
    <m/>
    <m/>
    <m/>
    <m/>
    <m/>
    <m/>
    <m/>
    <m/>
    <n v="0"/>
    <n v="77"/>
    <n v="0"/>
    <n v="205"/>
    <n v="0"/>
    <n v="0.3"/>
    <n v="53.9"/>
    <n v="0"/>
    <m/>
    <s v="SSHELL:100% COTTON COMBO:100% NYLON, LINING:100% COTTON"/>
    <s v="6110.20.2079"/>
    <x v="1"/>
    <m/>
    <m/>
    <m/>
    <m/>
    <m/>
  </r>
  <r>
    <x v="0"/>
    <s v="Moose Knuckles"/>
    <m/>
    <s v="M13LSS677-0000-1102"/>
    <x v="2"/>
    <x v="0"/>
    <s v="TOP"/>
    <s v="SWEATSHIRT"/>
    <s v="M13LSS677"/>
    <s v="BROADVIEW BUNNY"/>
    <s v="0000"/>
    <m/>
    <s v="1102"/>
    <m/>
    <s v="LISSTY"/>
    <s v="2023"/>
    <s v="Spring/Summer"/>
    <m/>
    <m/>
    <m/>
    <s v="STD"/>
    <m/>
    <m/>
    <m/>
    <n v="1"/>
    <n v="2"/>
    <m/>
    <m/>
    <m/>
    <m/>
    <m/>
    <m/>
    <m/>
    <m/>
    <m/>
    <m/>
    <m/>
    <m/>
    <m/>
    <m/>
    <m/>
    <m/>
    <m/>
    <m/>
    <m/>
    <m/>
    <m/>
    <m/>
    <m/>
    <m/>
    <m/>
    <m/>
    <m/>
    <m/>
    <n v="3"/>
    <n v="119"/>
    <n v="357"/>
    <n v="315"/>
    <n v="945"/>
    <n v="0.3"/>
    <n v="83.3"/>
    <n v="249.89999999999998"/>
    <m/>
    <s v="SSHELL:53% COTTON 44% POLYESSTER 3% SSPANDEX, LINING: 100% POLYESSTER"/>
    <s v="6102.20.0010"/>
    <x v="0"/>
    <m/>
    <m/>
    <m/>
    <m/>
    <m/>
  </r>
  <r>
    <x v="0"/>
    <s v="Moose Knuckles"/>
    <m/>
    <s v="M13LSS677-0000-1102"/>
    <x v="2"/>
    <x v="0"/>
    <s v="TOP"/>
    <s v="SWEATSHIRT"/>
    <s v="M13LSS677"/>
    <s v="BROADVIEW BUNNY"/>
    <s v="0000"/>
    <m/>
    <s v="1102"/>
    <m/>
    <s v="LISSTY"/>
    <s v="2023"/>
    <s v="Spring/Summer"/>
    <m/>
    <m/>
    <m/>
    <s v="STD"/>
    <m/>
    <m/>
    <m/>
    <n v="0"/>
    <n v="0"/>
    <m/>
    <m/>
    <m/>
    <m/>
    <m/>
    <m/>
    <m/>
    <m/>
    <m/>
    <m/>
    <m/>
    <m/>
    <m/>
    <m/>
    <m/>
    <m/>
    <m/>
    <m/>
    <m/>
    <m/>
    <m/>
    <m/>
    <m/>
    <m/>
    <m/>
    <m/>
    <m/>
    <m/>
    <n v="0"/>
    <n v="119"/>
    <n v="0"/>
    <n v="315"/>
    <n v="0"/>
    <n v="0.3"/>
    <n v="83.3"/>
    <n v="0"/>
    <m/>
    <s v="SSHELL:53% COTTON 44% POLYESSTER 3% SSPANDEX, LINING: 100% POLYESSTER"/>
    <s v="6102.20.0010"/>
    <x v="1"/>
    <m/>
    <m/>
    <m/>
    <m/>
    <m/>
  </r>
  <r>
    <x v="0"/>
    <s v="Moose Knuckles"/>
    <m/>
    <s v="M31LSS601-0000-244"/>
    <x v="2"/>
    <x v="0"/>
    <s v="TOP"/>
    <s v="SWEATSHIRT"/>
    <s v="M31LSS601"/>
    <s v="CLASSSSIC BUNNY 2 LDSS"/>
    <s v="0000"/>
    <m/>
    <s v="244"/>
    <m/>
    <s v="BLACK W/WHITE"/>
    <s v="2023"/>
    <s v="Fall/Winter"/>
    <m/>
    <m/>
    <m/>
    <s v="STD"/>
    <m/>
    <m/>
    <m/>
    <m/>
    <m/>
    <n v="5"/>
    <m/>
    <m/>
    <m/>
    <m/>
    <m/>
    <m/>
    <m/>
    <m/>
    <m/>
    <m/>
    <m/>
    <m/>
    <m/>
    <m/>
    <m/>
    <m/>
    <m/>
    <m/>
    <m/>
    <m/>
    <m/>
    <m/>
    <m/>
    <m/>
    <m/>
    <m/>
    <m/>
    <n v="5"/>
    <n v="132"/>
    <n v="660"/>
    <n v="350"/>
    <n v="1750"/>
    <n v="0.3"/>
    <n v="92.399999999999991"/>
    <n v="461.99999999999994"/>
    <m/>
    <s v="SSHELL-75% COTTON 25% POLYESSTER, COMBO-FWAUX FWUR 100% POLYESSTER, LINING-100% POLYESSTER, FWILL:100% POLYESSTER"/>
    <s v="6102.20.0010"/>
    <x v="0"/>
    <m/>
    <m/>
    <m/>
    <m/>
    <m/>
  </r>
  <r>
    <x v="0"/>
    <s v="Moose Knuckles"/>
    <m/>
    <s v="M31LSS601-0000-244"/>
    <x v="2"/>
    <x v="0"/>
    <s v="TOP"/>
    <s v="SWEATSHIRT"/>
    <s v="M31LSS601"/>
    <s v="CLASSSSIC BUNNY 2 LDSS"/>
    <s v="0000"/>
    <m/>
    <s v="244"/>
    <m/>
    <s v="BLACK W/WHITE"/>
    <s v="2023"/>
    <s v="Fall/Winter"/>
    <m/>
    <m/>
    <m/>
    <s v="STD"/>
    <m/>
    <m/>
    <m/>
    <m/>
    <m/>
    <n v="0"/>
    <m/>
    <m/>
    <m/>
    <m/>
    <m/>
    <m/>
    <m/>
    <m/>
    <m/>
    <m/>
    <m/>
    <m/>
    <m/>
    <m/>
    <m/>
    <m/>
    <m/>
    <m/>
    <m/>
    <m/>
    <m/>
    <m/>
    <m/>
    <m/>
    <m/>
    <m/>
    <m/>
    <n v="0"/>
    <n v="132"/>
    <n v="0"/>
    <n v="350"/>
    <n v="0"/>
    <n v="0.3"/>
    <n v="92.399999999999991"/>
    <n v="0"/>
    <m/>
    <s v="SSHELL-75% COTTON 25% POLYESSTER, COMBO-FWAUX FWUR 100% POLYESSTER, LINING-100% POLYESSTER, FWILL:100% POLYESSTER"/>
    <s v="6102.20.0010"/>
    <x v="1"/>
    <m/>
    <m/>
    <m/>
    <m/>
    <m/>
  </r>
  <r>
    <x v="0"/>
    <s v="Moose Knuckles"/>
    <m/>
    <s v="M32LSS637H-0000-1023"/>
    <x v="2"/>
    <x v="0"/>
    <s v="TOP"/>
    <s v="SWEATSHIRT"/>
    <s v="M32LSS637H"/>
    <s v="PORTLAND BUNNY PRINT"/>
    <s v="0000"/>
    <m/>
    <s v="1023"/>
    <m/>
    <s v="SSKI PRINT"/>
    <s v="2022"/>
    <s v="Fall/Winter"/>
    <m/>
    <m/>
    <m/>
    <s v="STD"/>
    <m/>
    <m/>
    <m/>
    <m/>
    <n v="2"/>
    <n v="1"/>
    <m/>
    <m/>
    <m/>
    <m/>
    <m/>
    <m/>
    <m/>
    <m/>
    <m/>
    <m/>
    <m/>
    <m/>
    <m/>
    <m/>
    <m/>
    <m/>
    <m/>
    <m/>
    <m/>
    <m/>
    <m/>
    <m/>
    <m/>
    <m/>
    <m/>
    <m/>
    <m/>
    <n v="3"/>
    <n v="179"/>
    <n v="537"/>
    <n v="525"/>
    <n v="1575"/>
    <n v="0.3"/>
    <n v="125.3"/>
    <n v="375.9"/>
    <m/>
    <s v="SSHELL-100% POLYESSTER, COMBO-LAMB LEATHER, LINING-100% POLYESSTER, FWILL-POLYFWILL"/>
    <s v="6102.30.2010"/>
    <x v="0"/>
    <m/>
    <m/>
    <m/>
    <m/>
    <m/>
  </r>
  <r>
    <x v="0"/>
    <s v="Moose Knuckles"/>
    <m/>
    <s v="M32LSS637H-0000-1023"/>
    <x v="2"/>
    <x v="0"/>
    <s v="TOP"/>
    <s v="SWEATSHIRT"/>
    <s v="M32LSS637H"/>
    <s v="PORTLAND BUNNY PRINT"/>
    <s v="0000"/>
    <m/>
    <s v="1023"/>
    <m/>
    <s v="SSKI PRINT"/>
    <s v="2022"/>
    <s v="Fall/Winter"/>
    <m/>
    <m/>
    <m/>
    <s v="STD"/>
    <m/>
    <m/>
    <m/>
    <m/>
    <n v="0"/>
    <n v="0"/>
    <m/>
    <m/>
    <m/>
    <m/>
    <m/>
    <m/>
    <m/>
    <m/>
    <m/>
    <m/>
    <m/>
    <m/>
    <m/>
    <m/>
    <m/>
    <m/>
    <m/>
    <m/>
    <m/>
    <m/>
    <m/>
    <m/>
    <m/>
    <m/>
    <m/>
    <m/>
    <m/>
    <n v="0"/>
    <n v="179"/>
    <n v="0"/>
    <n v="525"/>
    <n v="0"/>
    <n v="0.3"/>
    <n v="125.3"/>
    <n v="0"/>
    <m/>
    <s v="SSHELL-100% POLYESSTER, COMBO-LAMB LEATHER, LINING-100% POLYESSTER, FWILL-POLYFWILL"/>
    <s v="6102.30.2010"/>
    <x v="1"/>
    <m/>
    <m/>
    <m/>
    <m/>
    <m/>
  </r>
  <r>
    <x v="0"/>
    <s v="Moose Knuckles"/>
    <m/>
    <s v="M32LSS638-0000-292"/>
    <x v="2"/>
    <x v="0"/>
    <s v="TOP"/>
    <s v="SWEATSHIRT"/>
    <s v="M32LSS638"/>
    <s v="CLARIDGE BUNNY"/>
    <s v="0000"/>
    <m/>
    <s v="292"/>
    <m/>
    <s v="BLACK"/>
    <s v="2022"/>
    <s v="Fall/Winter"/>
    <m/>
    <m/>
    <m/>
    <s v="STD"/>
    <m/>
    <m/>
    <m/>
    <n v="6"/>
    <n v="18"/>
    <m/>
    <m/>
    <m/>
    <m/>
    <m/>
    <m/>
    <m/>
    <m/>
    <m/>
    <m/>
    <m/>
    <m/>
    <m/>
    <m/>
    <m/>
    <m/>
    <m/>
    <m/>
    <m/>
    <m/>
    <m/>
    <m/>
    <m/>
    <m/>
    <m/>
    <m/>
    <m/>
    <m/>
    <n v="24"/>
    <n v="183"/>
    <n v="4392"/>
    <n v="484"/>
    <n v="11616"/>
    <n v="0.3"/>
    <n v="128.1"/>
    <n v="3074.3999999999996"/>
    <m/>
    <s v="SSHELL-96% POLYESSTER 4% SSPANDEX, LINING-100% POLYESSTER, FWILL-POLYFWILL, FWUR-FWAUX FWUR"/>
    <s v="6102.30.2010"/>
    <x v="0"/>
    <m/>
    <m/>
    <m/>
    <m/>
    <m/>
  </r>
  <r>
    <x v="0"/>
    <s v="Moose Knuckles"/>
    <m/>
    <s v="M32LSS638-0000-292"/>
    <x v="2"/>
    <x v="0"/>
    <s v="TOP"/>
    <s v="SWEATSHIRT"/>
    <s v="M32LSS638"/>
    <s v="CLARIDGE BUNNY"/>
    <s v="0000"/>
    <m/>
    <s v="292"/>
    <m/>
    <s v="BLACK"/>
    <s v="2022"/>
    <s v="Fall/Winter"/>
    <m/>
    <m/>
    <m/>
    <s v="STD"/>
    <m/>
    <m/>
    <m/>
    <n v="0"/>
    <n v="0"/>
    <m/>
    <m/>
    <m/>
    <m/>
    <m/>
    <m/>
    <m/>
    <m/>
    <m/>
    <m/>
    <m/>
    <m/>
    <m/>
    <m/>
    <m/>
    <m/>
    <m/>
    <m/>
    <m/>
    <m/>
    <m/>
    <m/>
    <m/>
    <m/>
    <m/>
    <m/>
    <m/>
    <m/>
    <n v="0"/>
    <n v="183"/>
    <n v="0"/>
    <n v="484"/>
    <n v="0"/>
    <n v="0.3"/>
    <n v="128.1"/>
    <n v="0"/>
    <m/>
    <s v="SSHELL-96% POLYESSTER 4% SSPANDEX, LINING-100% POLYESSTER, FWILL-POLYFWILL, FWUR-FWAUX FWUR"/>
    <s v="6102.30.2010"/>
    <x v="1"/>
    <m/>
    <m/>
    <m/>
    <m/>
    <m/>
  </r>
  <r>
    <x v="0"/>
    <s v="Moose Knuckles"/>
    <m/>
    <s v="M32LSS638G-0000-975"/>
    <x v="2"/>
    <x v="0"/>
    <s v="TOP"/>
    <s v="SWEATSHIRT"/>
    <s v="M32LSS638G"/>
    <s v="PARSSONSS BUNNY"/>
    <s v="0000"/>
    <m/>
    <s v="975"/>
    <m/>
    <s v="MONOGRAM PRINT"/>
    <s v="2022"/>
    <s v="Fall/Winter"/>
    <m/>
    <m/>
    <m/>
    <s v="STD"/>
    <m/>
    <m/>
    <m/>
    <m/>
    <m/>
    <n v="6"/>
    <m/>
    <m/>
    <m/>
    <m/>
    <m/>
    <m/>
    <m/>
    <m/>
    <m/>
    <m/>
    <m/>
    <m/>
    <m/>
    <m/>
    <m/>
    <m/>
    <m/>
    <m/>
    <m/>
    <m/>
    <m/>
    <m/>
    <m/>
    <m/>
    <m/>
    <m/>
    <m/>
    <n v="6"/>
    <n v="183"/>
    <n v="1098"/>
    <n v="484"/>
    <n v="2904"/>
    <n v="0.3"/>
    <n v="128.1"/>
    <n v="768.59999999999991"/>
    <m/>
    <s v="SSHELL-96% POLYESSTER 4% SSPANDEX, LINING-100% POLYESSTER, FWILL-POLYFWILL, FWUR-FWAUX FWUR"/>
    <s v="6102.30.2010"/>
    <x v="0"/>
    <m/>
    <m/>
    <m/>
    <m/>
    <m/>
  </r>
  <r>
    <x v="0"/>
    <s v="Moose Knuckles"/>
    <m/>
    <s v="M32LSS638G-0000-975"/>
    <x v="2"/>
    <x v="0"/>
    <s v="TOP"/>
    <s v="SWEATSHIRT"/>
    <s v="M32LSS638G"/>
    <s v="PARSSONSS BUNNY"/>
    <s v="0000"/>
    <m/>
    <s v="975"/>
    <m/>
    <s v="MONOGRAM PRINT"/>
    <s v="2022"/>
    <s v="Fall/Winter"/>
    <m/>
    <m/>
    <m/>
    <s v="STD"/>
    <m/>
    <m/>
    <m/>
    <m/>
    <m/>
    <n v="0"/>
    <m/>
    <m/>
    <m/>
    <m/>
    <m/>
    <m/>
    <m/>
    <m/>
    <m/>
    <m/>
    <m/>
    <m/>
    <m/>
    <m/>
    <m/>
    <m/>
    <m/>
    <m/>
    <m/>
    <m/>
    <m/>
    <m/>
    <m/>
    <m/>
    <m/>
    <m/>
    <m/>
    <n v="0"/>
    <n v="183"/>
    <n v="0"/>
    <n v="484"/>
    <n v="0"/>
    <n v="0.3"/>
    <n v="128.1"/>
    <n v="0"/>
    <m/>
    <s v="SSHELL-96% POLYESSTER 4% SSPANDEX, LINING-100% POLYESSTER, FWILL-POLYFWILL, FWUR-FWAUX FWUR"/>
    <s v="6102.30.2010"/>
    <x v="1"/>
    <m/>
    <m/>
    <m/>
    <m/>
    <m/>
  </r>
  <r>
    <x v="0"/>
    <s v="Moose Knuckles"/>
    <m/>
    <s v="M32LSS679-0000-155"/>
    <x v="2"/>
    <x v="0"/>
    <s v="TOP"/>
    <s v="SWEATSHIRT"/>
    <s v="M32LSS679"/>
    <s v="AVERY PULLOVER"/>
    <s v="0000"/>
    <m/>
    <s v="155"/>
    <m/>
    <s v="IVORY"/>
    <s v="2022"/>
    <s v="Fall/Winter"/>
    <m/>
    <m/>
    <m/>
    <s v="STD"/>
    <m/>
    <m/>
    <n v="1"/>
    <n v="2"/>
    <n v="3"/>
    <m/>
    <m/>
    <m/>
    <m/>
    <m/>
    <m/>
    <m/>
    <m/>
    <m/>
    <m/>
    <m/>
    <m/>
    <m/>
    <m/>
    <m/>
    <m/>
    <m/>
    <m/>
    <m/>
    <m/>
    <m/>
    <m/>
    <m/>
    <m/>
    <m/>
    <m/>
    <m/>
    <m/>
    <n v="6"/>
    <n v="104"/>
    <n v="624"/>
    <n v="275"/>
    <n v="1650"/>
    <n v="0.3"/>
    <n v="72.8"/>
    <n v="436.79999999999995"/>
    <m/>
    <s v="SSHELL-100% POLYESSTER, COMBO-76% NYLON 24% PU, LINING-76% NULON 24% PU"/>
    <s v="6110.30.3059"/>
    <x v="0"/>
    <m/>
    <m/>
    <m/>
    <m/>
    <m/>
  </r>
  <r>
    <x v="0"/>
    <s v="Moose Knuckles"/>
    <m/>
    <s v="M32LSS679-0000-155"/>
    <x v="2"/>
    <x v="0"/>
    <s v="TOP"/>
    <s v="SWEATSHIRT"/>
    <s v="M32LSS679"/>
    <s v="AVERY PULLOVER"/>
    <s v="0000"/>
    <m/>
    <s v="155"/>
    <m/>
    <s v="IVORY"/>
    <s v="2022"/>
    <s v="Fall/Winter"/>
    <m/>
    <m/>
    <m/>
    <s v="STD"/>
    <m/>
    <m/>
    <n v="0"/>
    <n v="0"/>
    <n v="0"/>
    <m/>
    <m/>
    <m/>
    <m/>
    <m/>
    <m/>
    <m/>
    <m/>
    <m/>
    <m/>
    <m/>
    <m/>
    <m/>
    <m/>
    <m/>
    <m/>
    <m/>
    <m/>
    <m/>
    <m/>
    <m/>
    <m/>
    <m/>
    <m/>
    <m/>
    <m/>
    <m/>
    <m/>
    <n v="0"/>
    <n v="104"/>
    <n v="0"/>
    <n v="275"/>
    <n v="0"/>
    <n v="0.3"/>
    <n v="72.8"/>
    <n v="0"/>
    <m/>
    <s v="SSHELL-100% POLYESSTER, COMBO-76% NYLON 24% PU, LINING-76% NULON 24% PU"/>
    <s v="6110.30.3059"/>
    <x v="1"/>
    <m/>
    <m/>
    <m/>
    <m/>
    <m/>
  </r>
  <r>
    <x v="0"/>
    <s v="Moose Knuckles"/>
    <m/>
    <s v="M33LSS636G-0000-1224"/>
    <x v="2"/>
    <x v="0"/>
    <s v="TOP"/>
    <s v="SWEATSHIRT"/>
    <s v="M33LSS636G"/>
    <s v="MADISSON BUNNY"/>
    <s v="0000"/>
    <m/>
    <s v="1224"/>
    <m/>
    <s v="MILKYWAY/SSEMOLINA"/>
    <s v="2023"/>
    <s v="Fall/Winter"/>
    <m/>
    <m/>
    <m/>
    <s v="STD"/>
    <m/>
    <m/>
    <m/>
    <n v="1"/>
    <m/>
    <m/>
    <m/>
    <m/>
    <m/>
    <m/>
    <m/>
    <m/>
    <m/>
    <m/>
    <m/>
    <m/>
    <m/>
    <m/>
    <m/>
    <m/>
    <m/>
    <m/>
    <m/>
    <m/>
    <m/>
    <m/>
    <m/>
    <m/>
    <m/>
    <m/>
    <m/>
    <m/>
    <m/>
    <n v="1"/>
    <n v="149"/>
    <n v="149"/>
    <n v="395"/>
    <n v="395"/>
    <n v="0.3"/>
    <n v="104.3"/>
    <n v="104.3"/>
    <m/>
    <s v="SSHELL-75% COTTON 25% POLYESSTER, LINING-100% POLYESSTER, FWILL-POLYFWILL, FWUR-FWAUX FWUR"/>
    <s v=""/>
    <x v="0"/>
    <m/>
    <m/>
    <m/>
    <m/>
    <m/>
  </r>
  <r>
    <x v="0"/>
    <s v="Moose Knuckles"/>
    <m/>
    <s v="M33LSS636G-0000-1224"/>
    <x v="2"/>
    <x v="0"/>
    <s v="TOP"/>
    <s v="SWEATSHIRT"/>
    <s v="M33LSS636G"/>
    <s v="MADISSON BUNNY"/>
    <s v="0000"/>
    <m/>
    <s v="1224"/>
    <m/>
    <s v="MILKYWAY/SSEMOLINA"/>
    <s v="2023"/>
    <s v="Fall/Winter"/>
    <m/>
    <m/>
    <m/>
    <s v="STD"/>
    <m/>
    <m/>
    <m/>
    <n v="0"/>
    <m/>
    <m/>
    <m/>
    <m/>
    <m/>
    <m/>
    <m/>
    <m/>
    <m/>
    <m/>
    <m/>
    <m/>
    <m/>
    <m/>
    <m/>
    <m/>
    <m/>
    <m/>
    <m/>
    <m/>
    <m/>
    <m/>
    <m/>
    <m/>
    <m/>
    <m/>
    <m/>
    <m/>
    <m/>
    <n v="0"/>
    <n v="149"/>
    <n v="0"/>
    <n v="395"/>
    <n v="0"/>
    <n v="0.3"/>
    <n v="104.3"/>
    <n v="0"/>
    <m/>
    <s v="SSHELL-75% COTTON 25% POLYESSTER, LINING-100% POLYESSTER, FWILL-POLYFWILL, FWUR-FWAUX FWUR"/>
    <s v=""/>
    <x v="1"/>
    <m/>
    <m/>
    <m/>
    <m/>
    <m/>
  </r>
  <r>
    <x v="0"/>
    <s v="Moose Knuckles"/>
    <m/>
    <s v="M33LSS636G-0000-804"/>
    <x v="2"/>
    <x v="0"/>
    <s v="TOP"/>
    <s v="SWEATSHIRT"/>
    <s v="M33LSS636G"/>
    <s v="MADISSON BUNNY"/>
    <s v="0000"/>
    <m/>
    <s v="804"/>
    <m/>
    <s v="BLK W/BLK FWAUX"/>
    <s v="2023"/>
    <s v="Fall/Winter"/>
    <m/>
    <m/>
    <m/>
    <s v="STD"/>
    <m/>
    <m/>
    <n v="1"/>
    <m/>
    <m/>
    <m/>
    <m/>
    <m/>
    <m/>
    <m/>
    <m/>
    <m/>
    <m/>
    <m/>
    <m/>
    <m/>
    <m/>
    <m/>
    <m/>
    <m/>
    <m/>
    <m/>
    <m/>
    <m/>
    <m/>
    <m/>
    <m/>
    <m/>
    <m/>
    <m/>
    <m/>
    <m/>
    <m/>
    <n v="1"/>
    <n v="149"/>
    <n v="149"/>
    <n v="395"/>
    <n v="395"/>
    <n v="0.3"/>
    <n v="104.3"/>
    <n v="104.3"/>
    <m/>
    <s v="SSHELL-75% COTTON 25% POLYESSTER, LINING-100% POLYESSTER, FWILL-POLYFWILL, FWUR-FWAUX FWUR"/>
    <s v=""/>
    <x v="0"/>
    <m/>
    <m/>
    <m/>
    <m/>
    <m/>
  </r>
  <r>
    <x v="0"/>
    <s v="Moose Knuckles"/>
    <m/>
    <s v="M33LSS636G-0000-804"/>
    <x v="2"/>
    <x v="0"/>
    <s v="TOP"/>
    <s v="SWEATSHIRT"/>
    <s v="M33LSS636G"/>
    <s v="MADISSON BUNNY"/>
    <s v="0000"/>
    <m/>
    <s v="804"/>
    <m/>
    <s v="BLK W/BLK FWAUX"/>
    <s v="2023"/>
    <s v="Fall/Winter"/>
    <m/>
    <m/>
    <m/>
    <s v="STD"/>
    <m/>
    <m/>
    <n v="0"/>
    <m/>
    <m/>
    <m/>
    <m/>
    <m/>
    <m/>
    <m/>
    <m/>
    <m/>
    <m/>
    <m/>
    <m/>
    <m/>
    <m/>
    <m/>
    <m/>
    <m/>
    <m/>
    <m/>
    <m/>
    <m/>
    <m/>
    <m/>
    <m/>
    <m/>
    <m/>
    <m/>
    <m/>
    <m/>
    <m/>
    <n v="0"/>
    <n v="149"/>
    <n v="0"/>
    <n v="395"/>
    <n v="0"/>
    <n v="0.3"/>
    <n v="104.3"/>
    <n v="0"/>
    <m/>
    <s v="SSHELL-75% COTTON 25% POLYESSTER, LINING-100% POLYESSTER, FWILL-POLYFWILL, FWUR-FWAUX FWUR"/>
    <s v=""/>
    <x v="1"/>
    <m/>
    <m/>
    <m/>
    <m/>
    <m/>
  </r>
  <r>
    <x v="0"/>
    <s v="Moose Knuckles"/>
    <m/>
    <s v="M31LSS691JM-0000-100"/>
    <x v="2"/>
    <x v="0"/>
    <s v="TOP"/>
    <s v="SWEATER"/>
    <s v="M31LSS691JM"/>
    <s v="SSUNSSET SSWEATER"/>
    <s v="0000"/>
    <m/>
    <s v="100"/>
    <m/>
    <s v="BLK JEWELRY PRINT"/>
    <s v="2021"/>
    <s v="Fall/Winter"/>
    <m/>
    <m/>
    <m/>
    <s v="STD"/>
    <m/>
    <m/>
    <m/>
    <m/>
    <m/>
    <n v="1"/>
    <m/>
    <m/>
    <m/>
    <m/>
    <m/>
    <m/>
    <m/>
    <m/>
    <m/>
    <m/>
    <m/>
    <m/>
    <m/>
    <m/>
    <m/>
    <m/>
    <m/>
    <m/>
    <m/>
    <m/>
    <m/>
    <m/>
    <m/>
    <m/>
    <m/>
    <m/>
    <m/>
    <n v="1"/>
    <n v="132"/>
    <n v="132"/>
    <n v="350"/>
    <n v="350"/>
    <n v="0.3"/>
    <n v="92.399999999999991"/>
    <n v="92.399999999999991"/>
    <m/>
    <s v="SSHELL-100% COTTON, COMBO-WOVEN SSILK BLEND"/>
    <s v="6110.20.2046"/>
    <x v="0"/>
    <m/>
    <m/>
    <m/>
    <m/>
    <m/>
  </r>
  <r>
    <x v="0"/>
    <s v="Moose Knuckles"/>
    <m/>
    <s v="M31LSS691JM-0000-100"/>
    <x v="2"/>
    <x v="0"/>
    <s v="TOP"/>
    <s v="SWEATER"/>
    <s v="M31LSS691JM"/>
    <s v="SSUNSSET SSWEATER"/>
    <s v="0000"/>
    <m/>
    <s v="100"/>
    <m/>
    <s v="BLK JEWELRY PRINT"/>
    <s v="2021"/>
    <s v="Fall/Winter"/>
    <m/>
    <m/>
    <m/>
    <s v="STD"/>
    <m/>
    <m/>
    <m/>
    <m/>
    <m/>
    <n v="0"/>
    <m/>
    <m/>
    <m/>
    <m/>
    <m/>
    <m/>
    <m/>
    <m/>
    <m/>
    <m/>
    <m/>
    <m/>
    <m/>
    <m/>
    <m/>
    <m/>
    <m/>
    <m/>
    <m/>
    <m/>
    <m/>
    <m/>
    <m/>
    <m/>
    <m/>
    <m/>
    <m/>
    <n v="0"/>
    <n v="132"/>
    <n v="0"/>
    <n v="350"/>
    <n v="0"/>
    <n v="0.3"/>
    <n v="92.399999999999991"/>
    <n v="0"/>
    <m/>
    <s v="SSHELL-100% COTTON, COMBO-WOVEN SSILK BLEND"/>
    <s v="6110.20.2046"/>
    <x v="1"/>
    <m/>
    <m/>
    <m/>
    <m/>
    <m/>
  </r>
  <r>
    <x v="0"/>
    <s v="Moose Knuckles"/>
    <m/>
    <s v="M12LR774-0000-105"/>
    <x v="2"/>
    <x v="0"/>
    <s v="BOTTOM"/>
    <s v="TROUSERS"/>
    <s v="M12LR774"/>
    <s v="MALIBU PANT"/>
    <s v="0000"/>
    <m/>
    <s v="105"/>
    <m/>
    <s v="ROSSEWATER"/>
    <s v="2022"/>
    <s v="Spring/Summer"/>
    <m/>
    <m/>
    <m/>
    <s v="STD"/>
    <m/>
    <m/>
    <m/>
    <m/>
    <n v="3"/>
    <m/>
    <m/>
    <m/>
    <m/>
    <m/>
    <m/>
    <m/>
    <m/>
    <m/>
    <m/>
    <m/>
    <m/>
    <m/>
    <m/>
    <m/>
    <m/>
    <m/>
    <m/>
    <m/>
    <m/>
    <m/>
    <m/>
    <m/>
    <m/>
    <m/>
    <m/>
    <m/>
    <m/>
    <n v="3"/>
    <n v="87"/>
    <n v="261"/>
    <n v="230"/>
    <n v="690"/>
    <n v="0.3"/>
    <n v="60.9"/>
    <n v="182.7"/>
    <m/>
    <s v="SSHELL-50% ORGANIC COTTON 50% RECYCLED COTTON, COMBO-76% NYLON 24% PU, LINING-100% COTTON"/>
    <s v="6104.62.2011"/>
    <x v="0"/>
    <m/>
    <m/>
    <m/>
    <m/>
    <m/>
  </r>
  <r>
    <x v="0"/>
    <s v="Moose Knuckles"/>
    <m/>
    <s v="M12LR774-0000-105"/>
    <x v="2"/>
    <x v="0"/>
    <s v="BOTTOM"/>
    <s v="TROUSERS"/>
    <s v="M12LR774"/>
    <s v="MALIBU PANT"/>
    <s v="0000"/>
    <m/>
    <s v="105"/>
    <m/>
    <s v="ROSSEWATER"/>
    <s v="2022"/>
    <s v="Spring/Summer"/>
    <m/>
    <m/>
    <m/>
    <s v="STD"/>
    <m/>
    <m/>
    <m/>
    <m/>
    <n v="0"/>
    <m/>
    <m/>
    <m/>
    <m/>
    <m/>
    <m/>
    <m/>
    <m/>
    <m/>
    <m/>
    <m/>
    <m/>
    <m/>
    <m/>
    <m/>
    <m/>
    <m/>
    <m/>
    <m/>
    <m/>
    <m/>
    <m/>
    <m/>
    <m/>
    <m/>
    <m/>
    <m/>
    <m/>
    <n v="0"/>
    <n v="87"/>
    <n v="0"/>
    <n v="230"/>
    <n v="0"/>
    <n v="0.3"/>
    <n v="60.9"/>
    <n v="0"/>
    <m/>
    <s v="SSHELL-50% ORGANIC COTTON 50% RECYCLED COTTON, COMBO-76% NYLON 24% PU, LINING-100% COTTON"/>
    <s v="6104.62.2011"/>
    <x v="1"/>
    <m/>
    <m/>
    <m/>
    <m/>
    <m/>
  </r>
  <r>
    <x v="0"/>
    <s v="Moose Knuckles"/>
    <m/>
    <s v="M12LR774-0000-292"/>
    <x v="2"/>
    <x v="0"/>
    <s v="BOTTOM"/>
    <s v="TROUSERS"/>
    <s v="M12LR774"/>
    <s v="MALIBU PANT"/>
    <s v="0000"/>
    <m/>
    <s v="292"/>
    <m/>
    <s v="BLACK"/>
    <s v="2022"/>
    <s v="Spring/Summer"/>
    <m/>
    <m/>
    <m/>
    <s v="STD"/>
    <m/>
    <m/>
    <m/>
    <n v="1"/>
    <n v="6"/>
    <m/>
    <m/>
    <m/>
    <m/>
    <m/>
    <m/>
    <m/>
    <m/>
    <m/>
    <m/>
    <m/>
    <m/>
    <m/>
    <m/>
    <m/>
    <m/>
    <m/>
    <m/>
    <m/>
    <m/>
    <m/>
    <m/>
    <m/>
    <m/>
    <m/>
    <m/>
    <m/>
    <m/>
    <n v="7"/>
    <n v="87"/>
    <n v="609"/>
    <n v="230"/>
    <n v="1610"/>
    <n v="0.3"/>
    <n v="60.9"/>
    <n v="426.3"/>
    <m/>
    <s v="SSHELL-50% ORGANIC COTTON 50% RECYCLED COTTON, COMBO-76% NYLON 24% PU, LINING-100% COTTON"/>
    <s v="6104.62.2011"/>
    <x v="0"/>
    <m/>
    <m/>
    <m/>
    <m/>
    <m/>
  </r>
  <r>
    <x v="0"/>
    <s v="Moose Knuckles"/>
    <m/>
    <s v="M12LR774-0000-292"/>
    <x v="2"/>
    <x v="0"/>
    <s v="BOTTOM"/>
    <s v="TROUSERS"/>
    <s v="M12LR774"/>
    <s v="MALIBU PANT"/>
    <s v="0000"/>
    <m/>
    <s v="292"/>
    <m/>
    <s v="BLACK"/>
    <s v="2022"/>
    <s v="Spring/Summer"/>
    <m/>
    <m/>
    <m/>
    <s v="STD"/>
    <m/>
    <m/>
    <m/>
    <n v="0"/>
    <n v="0"/>
    <m/>
    <m/>
    <m/>
    <m/>
    <m/>
    <m/>
    <m/>
    <m/>
    <m/>
    <m/>
    <m/>
    <m/>
    <m/>
    <m/>
    <m/>
    <m/>
    <m/>
    <m/>
    <m/>
    <m/>
    <m/>
    <m/>
    <m/>
    <m/>
    <m/>
    <m/>
    <m/>
    <m/>
    <n v="0"/>
    <n v="87"/>
    <n v="0"/>
    <n v="230"/>
    <n v="0"/>
    <n v="0.3"/>
    <n v="60.9"/>
    <n v="0"/>
    <m/>
    <s v="SSHELL-50% ORGANIC COTTON 50% RECYCLED COTTON, COMBO-76% NYLON 24% PU, LINING-100% COTTON"/>
    <s v="6104.62.2011"/>
    <x v="1"/>
    <m/>
    <m/>
    <m/>
    <m/>
    <m/>
  </r>
  <r>
    <x v="0"/>
    <s v="Moose Knuckles"/>
    <m/>
    <s v="M12LR775-0000-292"/>
    <x v="2"/>
    <x v="0"/>
    <s v="BOTTOM"/>
    <s v="TROUSERS"/>
    <s v="M12LR775"/>
    <s v="HERMOSSA JOGGER"/>
    <s v="0000"/>
    <m/>
    <s v="292"/>
    <m/>
    <s v="BLACK"/>
    <s v="2022"/>
    <s v="Spring/Summer"/>
    <m/>
    <m/>
    <m/>
    <s v="STD"/>
    <m/>
    <m/>
    <m/>
    <m/>
    <n v="4"/>
    <m/>
    <m/>
    <m/>
    <m/>
    <m/>
    <m/>
    <m/>
    <m/>
    <m/>
    <m/>
    <m/>
    <m/>
    <m/>
    <m/>
    <m/>
    <m/>
    <m/>
    <m/>
    <m/>
    <m/>
    <m/>
    <m/>
    <m/>
    <m/>
    <m/>
    <m/>
    <m/>
    <m/>
    <n v="4"/>
    <n v="87"/>
    <n v="348"/>
    <n v="230"/>
    <n v="920"/>
    <n v="0.3"/>
    <n v="60.9"/>
    <n v="243.6"/>
    <s v="China"/>
    <s v="SSHELL-100% COTTON, COMBO-100% NYLON, LINING-100% NYLON, FWILL-POLYFWILL"/>
    <s v="6104.62.2011"/>
    <x v="0"/>
    <m/>
    <m/>
    <m/>
    <m/>
    <m/>
  </r>
  <r>
    <x v="0"/>
    <s v="Moose Knuckles"/>
    <m/>
    <s v="M12LR775-0000-292"/>
    <x v="2"/>
    <x v="0"/>
    <s v="BOTTOM"/>
    <s v="TROUSERS"/>
    <s v="M12LR775"/>
    <s v="HERMOSSA JOGGER"/>
    <s v="0000"/>
    <m/>
    <s v="292"/>
    <m/>
    <s v="BLACK"/>
    <s v="2022"/>
    <s v="Spring/Summer"/>
    <m/>
    <m/>
    <m/>
    <s v="STD"/>
    <m/>
    <m/>
    <m/>
    <m/>
    <n v="0"/>
    <m/>
    <m/>
    <m/>
    <m/>
    <m/>
    <m/>
    <m/>
    <m/>
    <m/>
    <m/>
    <m/>
    <m/>
    <m/>
    <m/>
    <m/>
    <m/>
    <m/>
    <m/>
    <m/>
    <m/>
    <m/>
    <m/>
    <m/>
    <m/>
    <m/>
    <m/>
    <m/>
    <m/>
    <n v="0"/>
    <n v="87"/>
    <n v="0"/>
    <n v="230"/>
    <n v="0"/>
    <n v="0.3"/>
    <n v="60.9"/>
    <n v="0"/>
    <s v="China"/>
    <s v="SSHELL-100% COTTON, COMBO-100% NYLON, LINING-100% NYLON, FWILL-POLYFWILL"/>
    <s v="6104.62.2011"/>
    <x v="1"/>
    <m/>
    <m/>
    <m/>
    <m/>
    <m/>
  </r>
  <r>
    <x v="0"/>
    <s v="Moose Knuckles"/>
    <m/>
    <s v="M12LR775-0000-474"/>
    <x v="2"/>
    <x v="0"/>
    <s v="BOTTOM"/>
    <s v="TROUSERS"/>
    <s v="M12LR775"/>
    <s v="HERMOSSA JOGGER"/>
    <s v="0000"/>
    <m/>
    <s v="474"/>
    <m/>
    <s v="CANARY GREEN"/>
    <s v="2022"/>
    <s v="Spring/Summer"/>
    <m/>
    <m/>
    <m/>
    <s v="STD"/>
    <m/>
    <m/>
    <m/>
    <n v="4"/>
    <n v="6"/>
    <n v="4"/>
    <m/>
    <m/>
    <m/>
    <m/>
    <m/>
    <m/>
    <m/>
    <m/>
    <m/>
    <m/>
    <m/>
    <m/>
    <m/>
    <m/>
    <m/>
    <m/>
    <m/>
    <m/>
    <m/>
    <m/>
    <m/>
    <m/>
    <m/>
    <m/>
    <m/>
    <m/>
    <m/>
    <n v="14"/>
    <n v="87"/>
    <n v="1218"/>
    <n v="230"/>
    <n v="3220"/>
    <n v="0.3"/>
    <n v="60.9"/>
    <n v="852.6"/>
    <s v="China"/>
    <s v="SSHELL-100% COTTON, COMBO-100% NYLON, LINING-100% NYLON, FWILL-POLYFWILL"/>
    <s v="6104.62.2011"/>
    <x v="0"/>
    <m/>
    <m/>
    <m/>
    <m/>
    <m/>
  </r>
  <r>
    <x v="0"/>
    <s v="Moose Knuckles"/>
    <m/>
    <s v="M12LR775-0000-474"/>
    <x v="2"/>
    <x v="0"/>
    <s v="BOTTOM"/>
    <s v="TROUSERS"/>
    <s v="M12LR775"/>
    <s v="HERMOSSA JOGGER"/>
    <s v="0000"/>
    <m/>
    <s v="474"/>
    <m/>
    <s v="CANARY GREEN"/>
    <s v="2022"/>
    <s v="Spring/Summer"/>
    <m/>
    <m/>
    <m/>
    <s v="STD"/>
    <m/>
    <m/>
    <m/>
    <n v="0"/>
    <n v="0"/>
    <n v="0"/>
    <m/>
    <m/>
    <m/>
    <m/>
    <m/>
    <m/>
    <m/>
    <m/>
    <m/>
    <m/>
    <m/>
    <m/>
    <m/>
    <m/>
    <m/>
    <m/>
    <m/>
    <m/>
    <m/>
    <m/>
    <m/>
    <m/>
    <m/>
    <m/>
    <m/>
    <m/>
    <m/>
    <n v="0"/>
    <n v="87"/>
    <n v="0"/>
    <n v="230"/>
    <n v="0"/>
    <n v="0.3"/>
    <n v="60.9"/>
    <n v="0"/>
    <s v="China"/>
    <s v="SSHELL-100% COTTON, COMBO-100% NYLON, LINING-100% NYLON, FWILL-POLYFWILL"/>
    <s v="6104.62.2011"/>
    <x v="1"/>
    <m/>
    <m/>
    <m/>
    <m/>
    <m/>
  </r>
  <r>
    <x v="0"/>
    <s v="Moose Knuckles"/>
    <m/>
    <s v="M13LR757-0000-1103"/>
    <x v="2"/>
    <x v="0"/>
    <s v="BOTTOM"/>
    <s v="TROUSERS"/>
    <s v="M13LR757"/>
    <s v="BERKELEY JOGGER"/>
    <s v="0000"/>
    <m/>
    <s v="1103"/>
    <m/>
    <s v="PLASSTER"/>
    <s v="2023"/>
    <s v="Fall/Winter"/>
    <m/>
    <m/>
    <m/>
    <s v="STD"/>
    <m/>
    <m/>
    <m/>
    <m/>
    <n v="2"/>
    <m/>
    <m/>
    <m/>
    <m/>
    <m/>
    <m/>
    <m/>
    <m/>
    <m/>
    <m/>
    <m/>
    <m/>
    <m/>
    <m/>
    <m/>
    <m/>
    <m/>
    <m/>
    <m/>
    <m/>
    <m/>
    <m/>
    <m/>
    <m/>
    <m/>
    <m/>
    <m/>
    <m/>
    <n v="2"/>
    <n v="74"/>
    <n v="148"/>
    <n v="195"/>
    <n v="390"/>
    <n v="0.3"/>
    <n v="51.8"/>
    <n v="103.6"/>
    <s v="China"/>
    <s v="SSHELL:84%COTTON 10%POLY 6%SSPANDEX,SSHELL 2:41% COTTON 56% POLY 3% SSPANDEX, LINING:84%COTTON 10%POLY 6%SSPANDEX "/>
    <s v="6104.62.2006"/>
    <x v="0"/>
    <m/>
    <m/>
    <m/>
    <m/>
    <m/>
  </r>
  <r>
    <x v="0"/>
    <s v="Moose Knuckles"/>
    <m/>
    <s v="M13LR757-0000-1103"/>
    <x v="2"/>
    <x v="0"/>
    <s v="BOTTOM"/>
    <s v="TROUSERS"/>
    <s v="M13LR757"/>
    <s v="BERKELEY JOGGER"/>
    <s v="0000"/>
    <m/>
    <s v="1103"/>
    <m/>
    <s v="PLASSTER"/>
    <s v="2023"/>
    <s v="Fall/Winter"/>
    <m/>
    <m/>
    <m/>
    <s v="STD"/>
    <m/>
    <m/>
    <m/>
    <m/>
    <n v="0"/>
    <m/>
    <m/>
    <m/>
    <m/>
    <m/>
    <m/>
    <m/>
    <m/>
    <m/>
    <m/>
    <m/>
    <m/>
    <m/>
    <m/>
    <m/>
    <m/>
    <m/>
    <m/>
    <m/>
    <m/>
    <m/>
    <m/>
    <m/>
    <m/>
    <m/>
    <m/>
    <m/>
    <m/>
    <n v="0"/>
    <n v="74"/>
    <n v="0"/>
    <n v="195"/>
    <n v="0"/>
    <n v="0.3"/>
    <n v="51.8"/>
    <n v="0"/>
    <s v="China"/>
    <s v="SSHELL:84%COTTON 10%POLY 6%SSPANDEX,SSHELL 2:41% COTTON 56% POLY 3% SSPANDEX, LINING:84%COTTON 10%POLY 6%SSPANDEX "/>
    <s v="6104.62.2006"/>
    <x v="1"/>
    <m/>
    <m/>
    <m/>
    <m/>
    <m/>
  </r>
  <r>
    <x v="0"/>
    <s v="Moose Knuckles"/>
    <m/>
    <s v="M13LR788-0000-292"/>
    <x v="2"/>
    <x v="0"/>
    <s v="BOTTOM"/>
    <s v="TROUSERS"/>
    <s v="M13LR788"/>
    <s v="WILSSON CONVERTIBLE PANT"/>
    <s v="0000"/>
    <m/>
    <s v="292"/>
    <m/>
    <s v="BLACK"/>
    <s v="2023"/>
    <s v="Spring/Summer"/>
    <m/>
    <m/>
    <m/>
    <s v="STD"/>
    <m/>
    <m/>
    <m/>
    <m/>
    <m/>
    <m/>
    <n v="1"/>
    <m/>
    <m/>
    <m/>
    <m/>
    <m/>
    <m/>
    <m/>
    <m/>
    <m/>
    <m/>
    <m/>
    <m/>
    <m/>
    <m/>
    <m/>
    <m/>
    <m/>
    <m/>
    <m/>
    <m/>
    <m/>
    <m/>
    <m/>
    <m/>
    <m/>
    <m/>
    <n v="1"/>
    <n v="100"/>
    <n v="100"/>
    <n v="265"/>
    <n v="265"/>
    <n v="0.3"/>
    <n v="70"/>
    <n v="70"/>
    <s v="China"/>
    <s v="SSHELL:100% COTTON, LINING:100% COTTON"/>
    <s v="6104.62.2011"/>
    <x v="0"/>
    <m/>
    <m/>
    <m/>
    <m/>
    <m/>
  </r>
  <r>
    <x v="0"/>
    <s v="Moose Knuckles"/>
    <m/>
    <s v="M13LR788-0000-292"/>
    <x v="2"/>
    <x v="0"/>
    <s v="BOTTOM"/>
    <s v="TROUSERS"/>
    <s v="M13LR788"/>
    <s v="WILSSON CONVERTIBLE PANT"/>
    <s v="0000"/>
    <m/>
    <s v="292"/>
    <m/>
    <s v="BLACK"/>
    <s v="2023"/>
    <s v="Spring/Summer"/>
    <m/>
    <m/>
    <m/>
    <s v="STD"/>
    <m/>
    <m/>
    <m/>
    <m/>
    <m/>
    <m/>
    <n v="0"/>
    <m/>
    <m/>
    <m/>
    <m/>
    <m/>
    <m/>
    <m/>
    <m/>
    <m/>
    <m/>
    <m/>
    <m/>
    <m/>
    <m/>
    <m/>
    <m/>
    <m/>
    <m/>
    <m/>
    <m/>
    <m/>
    <m/>
    <m/>
    <m/>
    <m/>
    <m/>
    <n v="0"/>
    <n v="100"/>
    <n v="0"/>
    <n v="265"/>
    <n v="0"/>
    <n v="0.3"/>
    <n v="70"/>
    <n v="0"/>
    <s v="China"/>
    <s v="SSHELL:100% COTTON, LINING:100% COTTON"/>
    <s v="6104.62.2011"/>
    <x v="1"/>
    <m/>
    <m/>
    <m/>
    <m/>
    <m/>
  </r>
  <r>
    <x v="0"/>
    <s v="Moose Knuckles"/>
    <m/>
    <s v="M31LR755G-0000-292"/>
    <x v="2"/>
    <x v="0"/>
    <s v="BOTTOM"/>
    <s v="TROUSERS"/>
    <s v="M31LR755G"/>
    <s v="NOOTKA JOGGER"/>
    <s v="0000"/>
    <m/>
    <s v="292"/>
    <m/>
    <s v="BLACK"/>
    <s v="2021"/>
    <s v="Fall/Winter"/>
    <m/>
    <m/>
    <m/>
    <s v="STD"/>
    <m/>
    <m/>
    <m/>
    <m/>
    <m/>
    <m/>
    <n v="1"/>
    <m/>
    <m/>
    <m/>
    <m/>
    <m/>
    <m/>
    <m/>
    <m/>
    <m/>
    <m/>
    <m/>
    <m/>
    <m/>
    <m/>
    <m/>
    <m/>
    <m/>
    <m/>
    <m/>
    <m/>
    <m/>
    <m/>
    <m/>
    <m/>
    <m/>
    <m/>
    <n v="1"/>
    <n v="96"/>
    <n v="96"/>
    <n v="254"/>
    <n v="254"/>
    <n v="0.3"/>
    <n v="67.199999999999989"/>
    <n v="67.199999999999989"/>
    <s v="China"/>
    <s v="100% COTTON"/>
    <s v="6104.62.2011"/>
    <x v="0"/>
    <m/>
    <m/>
    <m/>
    <m/>
    <m/>
  </r>
  <r>
    <x v="0"/>
    <s v="Moose Knuckles"/>
    <m/>
    <s v="M31LR755G-0000-292"/>
    <x v="2"/>
    <x v="0"/>
    <s v="BOTTOM"/>
    <s v="TROUSERS"/>
    <s v="M31LR755G"/>
    <s v="NOOTKA JOGGER"/>
    <s v="0000"/>
    <m/>
    <s v="292"/>
    <m/>
    <s v="BLACK"/>
    <s v="2021"/>
    <s v="Fall/Winter"/>
    <m/>
    <m/>
    <m/>
    <s v="STD"/>
    <m/>
    <m/>
    <m/>
    <m/>
    <m/>
    <m/>
    <n v="0"/>
    <m/>
    <m/>
    <m/>
    <m/>
    <m/>
    <m/>
    <m/>
    <m/>
    <m/>
    <m/>
    <m/>
    <m/>
    <m/>
    <m/>
    <m/>
    <m/>
    <m/>
    <m/>
    <m/>
    <m/>
    <m/>
    <m/>
    <m/>
    <m/>
    <m/>
    <m/>
    <n v="0"/>
    <n v="96"/>
    <n v="0"/>
    <n v="254"/>
    <n v="0"/>
    <n v="0.3"/>
    <n v="67.199999999999989"/>
    <n v="0"/>
    <s v="China"/>
    <s v="100% COTTON"/>
    <s v="6104.62.2011"/>
    <x v="1"/>
    <m/>
    <m/>
    <m/>
    <m/>
    <m/>
  </r>
  <r>
    <x v="0"/>
    <s v="Moose Knuckles"/>
    <m/>
    <s v="M31LR788JM-0000-102"/>
    <x v="2"/>
    <x v="0"/>
    <s v="BOTTOM"/>
    <s v="TROUSERS"/>
    <s v="M31LR788JM"/>
    <s v="CARSSON PANT"/>
    <s v="0000"/>
    <m/>
    <s v="102"/>
    <m/>
    <s v="PALE PINK"/>
    <s v="2021"/>
    <s v="Fall/Winter"/>
    <m/>
    <m/>
    <m/>
    <s v="STD"/>
    <m/>
    <m/>
    <m/>
    <m/>
    <n v="1"/>
    <m/>
    <m/>
    <m/>
    <m/>
    <m/>
    <m/>
    <m/>
    <m/>
    <m/>
    <m/>
    <m/>
    <m/>
    <m/>
    <m/>
    <m/>
    <m/>
    <m/>
    <m/>
    <m/>
    <m/>
    <m/>
    <m/>
    <m/>
    <m/>
    <m/>
    <m/>
    <m/>
    <m/>
    <n v="1"/>
    <n v="104"/>
    <n v="104"/>
    <n v="275"/>
    <n v="275"/>
    <n v="0.3"/>
    <n v="72.8"/>
    <n v="72.8"/>
    <m/>
    <s v="SSHELL-94% POLYESSTER 6% SSPANDEX, COMBO-76% NYLON 24% PU"/>
    <s v="6104.63.2006"/>
    <x v="0"/>
    <m/>
    <m/>
    <m/>
    <m/>
    <m/>
  </r>
  <r>
    <x v="0"/>
    <s v="Moose Knuckles"/>
    <m/>
    <s v="M31LR788JM-0000-102"/>
    <x v="2"/>
    <x v="0"/>
    <s v="BOTTOM"/>
    <s v="TROUSERS"/>
    <s v="M31LR788JM"/>
    <s v="CARSSON PANT"/>
    <s v="0000"/>
    <m/>
    <s v="102"/>
    <m/>
    <s v="PALE PINK"/>
    <s v="2021"/>
    <s v="Fall/Winter"/>
    <m/>
    <m/>
    <m/>
    <s v="STD"/>
    <m/>
    <m/>
    <m/>
    <m/>
    <n v="0"/>
    <m/>
    <m/>
    <m/>
    <m/>
    <m/>
    <m/>
    <m/>
    <m/>
    <m/>
    <m/>
    <m/>
    <m/>
    <m/>
    <m/>
    <m/>
    <m/>
    <m/>
    <m/>
    <m/>
    <m/>
    <m/>
    <m/>
    <m/>
    <m/>
    <m/>
    <m/>
    <m/>
    <m/>
    <n v="0"/>
    <n v="104"/>
    <n v="0"/>
    <n v="275"/>
    <n v="0"/>
    <n v="0.3"/>
    <n v="72.8"/>
    <n v="0"/>
    <m/>
    <s v="SSHELL-94% POLYESSTER 6% SSPANDEX, COMBO-76% NYLON 24% PU"/>
    <s v="6104.63.2006"/>
    <x v="1"/>
    <m/>
    <m/>
    <m/>
    <m/>
    <m/>
  </r>
  <r>
    <x v="0"/>
    <s v="Moose Knuckles"/>
    <m/>
    <s v="M31LR788JM-0000-292"/>
    <x v="2"/>
    <x v="0"/>
    <s v="BOTTOM"/>
    <s v="TROUSERS"/>
    <s v="M31LR788JM"/>
    <s v="CARSSON PANT"/>
    <s v="0000"/>
    <m/>
    <s v="292"/>
    <m/>
    <s v="BLACK"/>
    <s v="2021"/>
    <s v="Fall/Winter"/>
    <m/>
    <m/>
    <m/>
    <s v="STD"/>
    <m/>
    <m/>
    <m/>
    <n v="2"/>
    <m/>
    <m/>
    <n v="1"/>
    <m/>
    <m/>
    <m/>
    <m/>
    <m/>
    <m/>
    <m/>
    <m/>
    <m/>
    <m/>
    <m/>
    <m/>
    <m/>
    <m/>
    <m/>
    <m/>
    <m/>
    <m/>
    <m/>
    <m/>
    <m/>
    <m/>
    <m/>
    <m/>
    <m/>
    <m/>
    <n v="3"/>
    <n v="104"/>
    <n v="312"/>
    <n v="275"/>
    <n v="825"/>
    <n v="0.3"/>
    <n v="72.8"/>
    <n v="218.39999999999998"/>
    <s v="China"/>
    <s v="SSHELL-94% POLYESSTER 6% SSPANDEX, COMBO-76% NYLON 24% PU"/>
    <s v="6104.63.2006"/>
    <x v="0"/>
    <m/>
    <m/>
    <m/>
    <m/>
    <m/>
  </r>
  <r>
    <x v="0"/>
    <s v="Moose Knuckles"/>
    <m/>
    <s v="M31LR788JM-0000-292"/>
    <x v="2"/>
    <x v="0"/>
    <s v="BOTTOM"/>
    <s v="TROUSERS"/>
    <s v="M31LR788JM"/>
    <s v="CARSSON PANT"/>
    <s v="0000"/>
    <m/>
    <s v="292"/>
    <m/>
    <s v="BLACK"/>
    <s v="2021"/>
    <s v="Fall/Winter"/>
    <m/>
    <m/>
    <m/>
    <s v="STD"/>
    <m/>
    <m/>
    <m/>
    <n v="0"/>
    <m/>
    <m/>
    <n v="0"/>
    <m/>
    <m/>
    <m/>
    <m/>
    <m/>
    <m/>
    <m/>
    <m/>
    <m/>
    <m/>
    <m/>
    <m/>
    <m/>
    <m/>
    <m/>
    <m/>
    <m/>
    <m/>
    <m/>
    <m/>
    <m/>
    <m/>
    <m/>
    <m/>
    <m/>
    <m/>
    <n v="0"/>
    <n v="104"/>
    <n v="0"/>
    <n v="275"/>
    <n v="0"/>
    <n v="0.3"/>
    <n v="72.8"/>
    <n v="0"/>
    <s v="China"/>
    <s v="SSHELL-94% POLYESSTER 6% SSPANDEX, COMBO-76% NYLON 24% PU"/>
    <s v="6104.63.2006"/>
    <x v="1"/>
    <m/>
    <m/>
    <m/>
    <m/>
    <m/>
  </r>
  <r>
    <x v="0"/>
    <s v="Moose Knuckles"/>
    <m/>
    <s v="M32LR756-0000-292"/>
    <x v="2"/>
    <x v="0"/>
    <s v="BOTTOM"/>
    <s v="TROUSERS"/>
    <s v="M32LR756"/>
    <s v="BERKELEY JOGGER"/>
    <s v="0000"/>
    <m/>
    <s v="292"/>
    <m/>
    <s v="BLACK"/>
    <s v="2022"/>
    <s v="Fall/Winter"/>
    <m/>
    <m/>
    <m/>
    <s v="STD"/>
    <m/>
    <m/>
    <m/>
    <n v="1"/>
    <m/>
    <m/>
    <m/>
    <m/>
    <m/>
    <m/>
    <m/>
    <m/>
    <m/>
    <m/>
    <m/>
    <m/>
    <m/>
    <m/>
    <m/>
    <m/>
    <m/>
    <m/>
    <m/>
    <m/>
    <m/>
    <m/>
    <m/>
    <m/>
    <m/>
    <m/>
    <m/>
    <m/>
    <m/>
    <n v="1"/>
    <n v="104"/>
    <n v="104"/>
    <n v="275"/>
    <n v="275"/>
    <n v="0.3"/>
    <n v="72.8"/>
    <n v="72.8"/>
    <s v="China"/>
    <s v="SSHELL-72% COTTON 22% POLYESSTER 6% SSPANDEX, COMBO-76% NYLON 24% PU"/>
    <s v="6104.62.2006"/>
    <x v="0"/>
    <m/>
    <m/>
    <m/>
    <m/>
    <m/>
  </r>
  <r>
    <x v="0"/>
    <s v="Moose Knuckles"/>
    <m/>
    <s v="M32LR756-0000-292"/>
    <x v="2"/>
    <x v="0"/>
    <s v="BOTTOM"/>
    <s v="TROUSERS"/>
    <s v="M32LR756"/>
    <s v="BERKELEY JOGGER"/>
    <s v="0000"/>
    <m/>
    <s v="292"/>
    <m/>
    <s v="BLACK"/>
    <s v="2022"/>
    <s v="Fall/Winter"/>
    <m/>
    <m/>
    <m/>
    <s v="STD"/>
    <m/>
    <m/>
    <m/>
    <n v="0"/>
    <m/>
    <m/>
    <m/>
    <m/>
    <m/>
    <m/>
    <m/>
    <m/>
    <m/>
    <m/>
    <m/>
    <m/>
    <m/>
    <m/>
    <m/>
    <m/>
    <m/>
    <m/>
    <m/>
    <m/>
    <m/>
    <m/>
    <m/>
    <m/>
    <m/>
    <m/>
    <m/>
    <m/>
    <m/>
    <n v="0"/>
    <n v="104"/>
    <n v="0"/>
    <n v="275"/>
    <n v="0"/>
    <n v="0.3"/>
    <n v="72.8"/>
    <n v="0"/>
    <s v="China"/>
    <s v="SSHELL-72% COTTON 22% POLYESSTER 6% SSPANDEX, COMBO-76% NYLON 24% PU"/>
    <s v="6104.62.2006"/>
    <x v="1"/>
    <m/>
    <m/>
    <m/>
    <m/>
    <m/>
  </r>
  <r>
    <x v="0"/>
    <s v="Moose Knuckles"/>
    <m/>
    <s v="M32LR764-0000-292"/>
    <x v="2"/>
    <x v="0"/>
    <s v="BOTTOM"/>
    <s v="TROUSERS"/>
    <s v="M32LR764"/>
    <s v="LAFWAYETTE PANT"/>
    <s v="0000"/>
    <m/>
    <s v="292"/>
    <m/>
    <s v="BLACK"/>
    <s v="2022"/>
    <s v="Fall/Winter"/>
    <m/>
    <m/>
    <m/>
    <s v="STD"/>
    <m/>
    <m/>
    <m/>
    <m/>
    <m/>
    <m/>
    <n v="1"/>
    <m/>
    <m/>
    <m/>
    <m/>
    <m/>
    <m/>
    <m/>
    <m/>
    <m/>
    <m/>
    <m/>
    <m/>
    <m/>
    <m/>
    <m/>
    <m/>
    <m/>
    <m/>
    <m/>
    <m/>
    <m/>
    <m/>
    <m/>
    <m/>
    <m/>
    <m/>
    <n v="1"/>
    <n v="104"/>
    <n v="104"/>
    <n v="275"/>
    <n v="275"/>
    <n v="0.3"/>
    <n v="72.8"/>
    <n v="72.8"/>
    <s v="China"/>
    <s v="SSHELL-72% COTTON 22% POLYESSTER 6% SSPANDEX, COMBO-76% NYLON 24% PU"/>
    <s v="6104.62.2006"/>
    <x v="0"/>
    <m/>
    <m/>
    <m/>
    <m/>
    <m/>
  </r>
  <r>
    <x v="0"/>
    <s v="Moose Knuckles"/>
    <m/>
    <s v="M32LR764-0000-292"/>
    <x v="2"/>
    <x v="0"/>
    <s v="BOTTOM"/>
    <s v="TROUSERS"/>
    <s v="M32LR764"/>
    <s v="LAFWAYETTE PANT"/>
    <s v="0000"/>
    <m/>
    <s v="292"/>
    <m/>
    <s v="BLACK"/>
    <s v="2022"/>
    <s v="Fall/Winter"/>
    <m/>
    <m/>
    <m/>
    <s v="STD"/>
    <m/>
    <m/>
    <m/>
    <m/>
    <m/>
    <m/>
    <n v="0"/>
    <m/>
    <m/>
    <m/>
    <m/>
    <m/>
    <m/>
    <m/>
    <m/>
    <m/>
    <m/>
    <m/>
    <m/>
    <m/>
    <m/>
    <m/>
    <m/>
    <m/>
    <m/>
    <m/>
    <m/>
    <m/>
    <m/>
    <m/>
    <m/>
    <m/>
    <m/>
    <n v="0"/>
    <n v="104"/>
    <n v="0"/>
    <n v="275"/>
    <n v="0"/>
    <n v="0.3"/>
    <n v="72.8"/>
    <n v="0"/>
    <s v="China"/>
    <s v="SSHELL-72% COTTON 22% POLYESSTER 6% SSPANDEX, COMBO-76% NYLON 24% PU"/>
    <s v="6104.62.2006"/>
    <x v="1"/>
    <m/>
    <m/>
    <m/>
    <m/>
    <m/>
  </r>
  <r>
    <x v="0"/>
    <s v="Moose Knuckles"/>
    <m/>
    <s v="M32LR764-0000-958"/>
    <x v="2"/>
    <x v="0"/>
    <s v="BOTTOM"/>
    <s v="TROUSERS"/>
    <s v="M32LR764"/>
    <s v="LAFWAYETTE PANT"/>
    <s v="0000"/>
    <m/>
    <s v="958"/>
    <m/>
    <s v="ICED COFWFWEE"/>
    <s v="2022"/>
    <s v="Fall/Winter"/>
    <m/>
    <m/>
    <m/>
    <s v="STD"/>
    <m/>
    <m/>
    <m/>
    <n v="3"/>
    <m/>
    <m/>
    <m/>
    <m/>
    <m/>
    <m/>
    <m/>
    <m/>
    <m/>
    <m/>
    <m/>
    <m/>
    <m/>
    <m/>
    <m/>
    <m/>
    <m/>
    <m/>
    <m/>
    <m/>
    <m/>
    <m/>
    <m/>
    <m/>
    <m/>
    <m/>
    <m/>
    <m/>
    <m/>
    <n v="3"/>
    <n v="104"/>
    <n v="312"/>
    <n v="275"/>
    <n v="825"/>
    <n v="0.3"/>
    <n v="72.8"/>
    <n v="218.39999999999998"/>
    <s v="China"/>
    <s v="SSHELL-72% COTTON 22% POLYESSTER 6% SSPANDEX, COMBO-76% NYLON 24% PU"/>
    <s v="6104.62.2006"/>
    <x v="0"/>
    <m/>
    <m/>
    <m/>
    <m/>
    <m/>
  </r>
  <r>
    <x v="0"/>
    <s v="Moose Knuckles"/>
    <m/>
    <s v="M32LR764-0000-958"/>
    <x v="2"/>
    <x v="0"/>
    <s v="BOTTOM"/>
    <s v="TROUSERS"/>
    <s v="M32LR764"/>
    <s v="LAFWAYETTE PANT"/>
    <s v="0000"/>
    <m/>
    <s v="958"/>
    <m/>
    <s v="ICED COFWFWEE"/>
    <s v="2022"/>
    <s v="Fall/Winter"/>
    <m/>
    <m/>
    <m/>
    <s v="STD"/>
    <m/>
    <m/>
    <m/>
    <n v="0"/>
    <m/>
    <m/>
    <m/>
    <m/>
    <m/>
    <m/>
    <m/>
    <m/>
    <m/>
    <m/>
    <m/>
    <m/>
    <m/>
    <m/>
    <m/>
    <m/>
    <m/>
    <m/>
    <m/>
    <m/>
    <m/>
    <m/>
    <m/>
    <m/>
    <m/>
    <m/>
    <m/>
    <m/>
    <m/>
    <n v="0"/>
    <n v="104"/>
    <n v="0"/>
    <n v="275"/>
    <n v="0"/>
    <n v="0.3"/>
    <n v="72.8"/>
    <n v="0"/>
    <s v="China"/>
    <s v="SSHELL-72% COTTON 22% POLYESSTER 6% SSPANDEX, COMBO-76% NYLON 24% PU"/>
    <s v="6104.62.2006"/>
    <x v="1"/>
    <m/>
    <m/>
    <m/>
    <m/>
    <m/>
  </r>
  <r>
    <x v="0"/>
    <s v="Moose Knuckles"/>
    <m/>
    <s v="M32LR770-0000-965"/>
    <x v="2"/>
    <x v="0"/>
    <s v="BOTTOM"/>
    <s v="TROUSERS"/>
    <s v="M32LR770"/>
    <s v="LUKE PANT"/>
    <s v="0000"/>
    <m/>
    <s v="965"/>
    <m/>
    <s v="DARK SSAPHIRE"/>
    <s v="2022"/>
    <s v="Fall/Winter"/>
    <m/>
    <m/>
    <m/>
    <s v="STD"/>
    <m/>
    <m/>
    <m/>
    <n v="3"/>
    <n v="1"/>
    <n v="3"/>
    <m/>
    <m/>
    <m/>
    <m/>
    <m/>
    <m/>
    <m/>
    <m/>
    <m/>
    <m/>
    <m/>
    <m/>
    <m/>
    <m/>
    <m/>
    <m/>
    <m/>
    <m/>
    <m/>
    <m/>
    <m/>
    <m/>
    <m/>
    <m/>
    <m/>
    <m/>
    <m/>
    <n v="7"/>
    <n v="104"/>
    <n v="728"/>
    <n v="275"/>
    <n v="1925"/>
    <n v="0.3"/>
    <n v="72.8"/>
    <n v="509.59999999999997"/>
    <s v="China"/>
    <s v="SSHELL-96% POLYESSTER 4% SSPANDEX"/>
    <s v="6104.63.2011"/>
    <x v="0"/>
    <m/>
    <m/>
    <m/>
    <m/>
    <m/>
  </r>
  <r>
    <x v="0"/>
    <s v="Moose Knuckles"/>
    <m/>
    <s v="M32LR770-0000-965"/>
    <x v="2"/>
    <x v="0"/>
    <s v="BOTTOM"/>
    <s v="TROUSERS"/>
    <s v="M32LR770"/>
    <s v="LUKE PANT"/>
    <s v="0000"/>
    <m/>
    <s v="965"/>
    <m/>
    <s v="DARK SSAPHIRE"/>
    <s v="2022"/>
    <s v="Fall/Winter"/>
    <m/>
    <m/>
    <m/>
    <s v="STD"/>
    <m/>
    <m/>
    <m/>
    <n v="0"/>
    <n v="0"/>
    <n v="0"/>
    <m/>
    <m/>
    <m/>
    <m/>
    <m/>
    <m/>
    <m/>
    <m/>
    <m/>
    <m/>
    <m/>
    <m/>
    <m/>
    <m/>
    <m/>
    <m/>
    <m/>
    <m/>
    <m/>
    <m/>
    <m/>
    <m/>
    <m/>
    <m/>
    <m/>
    <m/>
    <m/>
    <n v="0"/>
    <n v="104"/>
    <n v="0"/>
    <n v="275"/>
    <n v="0"/>
    <n v="0.3"/>
    <n v="72.8"/>
    <n v="0"/>
    <s v="China"/>
    <s v="SSHELL-96% POLYESSTER 4% SSPANDEX"/>
    <s v="6104.63.2011"/>
    <x v="1"/>
    <m/>
    <m/>
    <m/>
    <m/>
    <m/>
  </r>
  <r>
    <x v="0"/>
    <s v="Moose Knuckles"/>
    <m/>
    <s v="M33LR776-0000-292"/>
    <x v="2"/>
    <x v="0"/>
    <s v="BOTTOM"/>
    <s v="TROUSERS"/>
    <s v="M33LR776"/>
    <s v="CHELSSEA PANT"/>
    <s v="0000"/>
    <m/>
    <s v="292"/>
    <m/>
    <s v="BLACK"/>
    <s v="2023"/>
    <s v="Fall/Winter"/>
    <m/>
    <m/>
    <m/>
    <s v="STD"/>
    <m/>
    <m/>
    <m/>
    <m/>
    <m/>
    <n v="1"/>
    <m/>
    <m/>
    <m/>
    <m/>
    <m/>
    <m/>
    <m/>
    <m/>
    <m/>
    <m/>
    <m/>
    <m/>
    <m/>
    <m/>
    <m/>
    <m/>
    <m/>
    <m/>
    <m/>
    <m/>
    <m/>
    <m/>
    <m/>
    <m/>
    <m/>
    <m/>
    <m/>
    <n v="1"/>
    <n v="123"/>
    <n v="123"/>
    <n v="325"/>
    <n v="325"/>
    <n v="0.3"/>
    <n v="86.1"/>
    <n v="86.1"/>
    <m/>
    <s v="SSHELL:74% COTTON, 26% NYLON "/>
    <s v="6204.62.8021"/>
    <x v="0"/>
    <m/>
    <m/>
    <m/>
    <m/>
    <m/>
  </r>
  <r>
    <x v="0"/>
    <s v="Moose Knuckles"/>
    <m/>
    <s v="M33LR776-0000-292"/>
    <x v="2"/>
    <x v="0"/>
    <s v="BOTTOM"/>
    <s v="TROUSERS"/>
    <s v="M33LR776"/>
    <s v="CHELSSEA PANT"/>
    <s v="0000"/>
    <m/>
    <s v="292"/>
    <m/>
    <s v="BLACK"/>
    <s v="2023"/>
    <s v="Fall/Winter"/>
    <m/>
    <m/>
    <m/>
    <s v="STD"/>
    <m/>
    <m/>
    <m/>
    <m/>
    <m/>
    <n v="0"/>
    <m/>
    <m/>
    <m/>
    <m/>
    <m/>
    <m/>
    <m/>
    <m/>
    <m/>
    <m/>
    <m/>
    <m/>
    <m/>
    <m/>
    <m/>
    <m/>
    <m/>
    <m/>
    <m/>
    <m/>
    <m/>
    <m/>
    <m/>
    <m/>
    <m/>
    <m/>
    <m/>
    <n v="0"/>
    <n v="123"/>
    <n v="0"/>
    <n v="325"/>
    <n v="0"/>
    <n v="0.3"/>
    <n v="86.1"/>
    <n v="0"/>
    <m/>
    <s v="SSHELL:74% COTTON, 26% NYLON "/>
    <s v="6204.62.8021"/>
    <x v="1"/>
    <m/>
    <m/>
    <m/>
    <m/>
    <m/>
  </r>
  <r>
    <x v="0"/>
    <s v="Moose Knuckles"/>
    <m/>
    <s v="M12LT720-0000-292"/>
    <x v="2"/>
    <x v="0"/>
    <s v="TOP"/>
    <s v="POLO"/>
    <s v="M12LT720"/>
    <s v="LA JOLLA POLO"/>
    <s v="0000"/>
    <m/>
    <s v="292"/>
    <m/>
    <s v="BLACK"/>
    <s v="2022"/>
    <s v="Spring/Summer"/>
    <m/>
    <m/>
    <m/>
    <s v="STD"/>
    <m/>
    <m/>
    <n v="1"/>
    <m/>
    <n v="1"/>
    <n v="2"/>
    <n v="3"/>
    <m/>
    <m/>
    <m/>
    <m/>
    <m/>
    <m/>
    <m/>
    <m/>
    <m/>
    <m/>
    <m/>
    <m/>
    <m/>
    <m/>
    <m/>
    <m/>
    <m/>
    <m/>
    <m/>
    <m/>
    <m/>
    <m/>
    <m/>
    <m/>
    <m/>
    <m/>
    <n v="7"/>
    <n v="57"/>
    <n v="399"/>
    <n v="150"/>
    <n v="1050"/>
    <n v="0.3"/>
    <n v="39.9"/>
    <n v="279.3"/>
    <m/>
    <s v="SSHELL-100% COTTON"/>
    <s v=""/>
    <x v="0"/>
    <m/>
    <m/>
    <m/>
    <m/>
    <m/>
  </r>
  <r>
    <x v="0"/>
    <s v="Moose Knuckles"/>
    <m/>
    <s v="M12LT720-0000-292"/>
    <x v="2"/>
    <x v="0"/>
    <s v="TOP"/>
    <s v="POLO"/>
    <s v="M12LT720"/>
    <s v="LA JOLLA POLO"/>
    <s v="0000"/>
    <m/>
    <s v="292"/>
    <m/>
    <s v="BLACK"/>
    <s v="2022"/>
    <s v="Spring/Summer"/>
    <m/>
    <m/>
    <m/>
    <s v="STD"/>
    <m/>
    <m/>
    <n v="0"/>
    <m/>
    <n v="0"/>
    <n v="0"/>
    <n v="0"/>
    <m/>
    <m/>
    <m/>
    <m/>
    <m/>
    <m/>
    <m/>
    <m/>
    <m/>
    <m/>
    <m/>
    <m/>
    <m/>
    <m/>
    <m/>
    <m/>
    <m/>
    <m/>
    <m/>
    <m/>
    <m/>
    <m/>
    <m/>
    <m/>
    <m/>
    <m/>
    <n v="0"/>
    <n v="57"/>
    <n v="0"/>
    <n v="150"/>
    <n v="0"/>
    <n v="0.3"/>
    <n v="39.9"/>
    <n v="0"/>
    <m/>
    <s v="SSHELL-100% COTTON"/>
    <s v=""/>
    <x v="1"/>
    <m/>
    <m/>
    <m/>
    <m/>
    <m/>
  </r>
  <r>
    <x v="0"/>
    <s v="Moose Knuckles"/>
    <m/>
    <s v="M31LT725SSP-0000-480"/>
    <x v="2"/>
    <x v="0"/>
    <s v="TOP"/>
    <s v="T SHIRT"/>
    <s v="M31LT725SSP"/>
    <s v="LDSS LONG SSLEEVE TEE"/>
    <s v="0000"/>
    <m/>
    <s v="480"/>
    <m/>
    <s v="NEO FWLORAL"/>
    <s v="2021"/>
    <s v="Fall/Winter"/>
    <m/>
    <m/>
    <m/>
    <s v="STD"/>
    <m/>
    <m/>
    <n v="3"/>
    <m/>
    <n v="2"/>
    <m/>
    <m/>
    <m/>
    <m/>
    <m/>
    <m/>
    <m/>
    <m/>
    <m/>
    <m/>
    <m/>
    <m/>
    <m/>
    <m/>
    <m/>
    <m/>
    <m/>
    <m/>
    <m/>
    <m/>
    <m/>
    <m/>
    <m/>
    <m/>
    <m/>
    <m/>
    <m/>
    <m/>
    <n v="5"/>
    <n v="49.5"/>
    <n v="247.5"/>
    <n v="131"/>
    <n v="655"/>
    <n v="0.3"/>
    <n v="34.65"/>
    <n v="173.25"/>
    <m/>
    <s v="100% COTTON"/>
    <s v="6109.10.0040"/>
    <x v="0"/>
    <m/>
    <m/>
    <m/>
    <m/>
    <m/>
  </r>
  <r>
    <x v="0"/>
    <s v="Moose Knuckles"/>
    <m/>
    <s v="M31LT725SSP-0000-480"/>
    <x v="2"/>
    <x v="0"/>
    <s v="TOP"/>
    <s v="T SHIRT"/>
    <s v="M31LT725SSP"/>
    <s v="LDSS LONG SSLEEVE TEE"/>
    <s v="0000"/>
    <m/>
    <s v="480"/>
    <m/>
    <s v="NEO FWLORAL"/>
    <s v="2021"/>
    <s v="Fall/Winter"/>
    <m/>
    <m/>
    <m/>
    <s v="STD"/>
    <m/>
    <m/>
    <n v="0"/>
    <m/>
    <n v="0"/>
    <m/>
    <m/>
    <m/>
    <m/>
    <m/>
    <m/>
    <m/>
    <m/>
    <m/>
    <m/>
    <m/>
    <m/>
    <m/>
    <m/>
    <m/>
    <m/>
    <m/>
    <m/>
    <m/>
    <m/>
    <m/>
    <m/>
    <m/>
    <m/>
    <m/>
    <m/>
    <m/>
    <m/>
    <n v="0"/>
    <n v="49.5"/>
    <n v="0"/>
    <n v="131"/>
    <n v="0"/>
    <n v="0.3"/>
    <n v="34.65"/>
    <n v="0"/>
    <m/>
    <s v="100% COTTON"/>
    <s v="6109.10.0040"/>
    <x v="1"/>
    <m/>
    <m/>
    <m/>
    <m/>
    <m/>
  </r>
  <r>
    <x v="0"/>
    <s v="Moose Knuckles"/>
    <m/>
    <s v="M12LR773-0000-105"/>
    <x v="2"/>
    <x v="0"/>
    <s v="BOTTOM"/>
    <s v="SHORT"/>
    <s v="M12LR773"/>
    <s v="SSONOMA SSHORT"/>
    <s v="0000"/>
    <m/>
    <s v="105"/>
    <m/>
    <s v="ROSSEWATER"/>
    <s v="2022"/>
    <s v="Spring/Summer"/>
    <m/>
    <m/>
    <m/>
    <s v="STD"/>
    <m/>
    <m/>
    <m/>
    <m/>
    <n v="2"/>
    <m/>
    <m/>
    <m/>
    <m/>
    <m/>
    <m/>
    <m/>
    <m/>
    <m/>
    <m/>
    <m/>
    <m/>
    <m/>
    <m/>
    <m/>
    <m/>
    <m/>
    <m/>
    <m/>
    <m/>
    <m/>
    <m/>
    <m/>
    <m/>
    <m/>
    <m/>
    <m/>
    <m/>
    <n v="2"/>
    <n v="64"/>
    <n v="128"/>
    <n v="170"/>
    <n v="340"/>
    <n v="0.3"/>
    <n v="44.8"/>
    <n v="89.6"/>
    <m/>
    <s v="SSHELL-50% ORGANIC COTTON 50% RECYCLED COTTON, COMBO-76% NYLON 24% PU, LINING-100% COTTON"/>
    <s v="6104.62.2030"/>
    <x v="0"/>
    <m/>
    <m/>
    <m/>
    <m/>
    <m/>
  </r>
  <r>
    <x v="0"/>
    <s v="Moose Knuckles"/>
    <m/>
    <s v="M12LR773-0000-105"/>
    <x v="2"/>
    <x v="0"/>
    <s v="BOTTOM"/>
    <s v="SHORT"/>
    <s v="M12LR773"/>
    <s v="SSONOMA SSHORT"/>
    <s v="0000"/>
    <m/>
    <s v="105"/>
    <m/>
    <s v="ROSSEWATER"/>
    <s v="2022"/>
    <s v="Spring/Summer"/>
    <m/>
    <m/>
    <m/>
    <s v="STD"/>
    <m/>
    <m/>
    <m/>
    <m/>
    <n v="0"/>
    <m/>
    <m/>
    <m/>
    <m/>
    <m/>
    <m/>
    <m/>
    <m/>
    <m/>
    <m/>
    <m/>
    <m/>
    <m/>
    <m/>
    <m/>
    <m/>
    <m/>
    <m/>
    <m/>
    <m/>
    <m/>
    <m/>
    <m/>
    <m/>
    <m/>
    <m/>
    <m/>
    <m/>
    <n v="0"/>
    <n v="64"/>
    <n v="0"/>
    <n v="170"/>
    <n v="0"/>
    <n v="0.3"/>
    <n v="44.8"/>
    <n v="0"/>
    <m/>
    <s v="SSHELL-50% ORGANIC COTTON 50% RECYCLED COTTON, COMBO-76% NYLON 24% PU, LINING-100% COTTON"/>
    <s v="6104.62.2030"/>
    <x v="1"/>
    <m/>
    <m/>
    <m/>
    <m/>
    <m/>
  </r>
  <r>
    <x v="0"/>
    <s v="Moose Knuckles"/>
    <m/>
    <s v="M12LR773-0000-292"/>
    <x v="2"/>
    <x v="0"/>
    <s v="BOTTOM"/>
    <s v="SHORT"/>
    <s v="M12LR773"/>
    <s v="SSONOMA SSHORT"/>
    <s v="0000"/>
    <m/>
    <s v="292"/>
    <m/>
    <s v="BLACK"/>
    <s v="2022"/>
    <s v="Spring/Summer"/>
    <m/>
    <m/>
    <m/>
    <s v="STD"/>
    <m/>
    <m/>
    <n v="1"/>
    <m/>
    <m/>
    <m/>
    <m/>
    <m/>
    <m/>
    <m/>
    <m/>
    <m/>
    <m/>
    <m/>
    <m/>
    <m/>
    <m/>
    <m/>
    <m/>
    <m/>
    <m/>
    <m/>
    <m/>
    <m/>
    <m/>
    <m/>
    <m/>
    <m/>
    <m/>
    <m/>
    <m/>
    <m/>
    <m/>
    <n v="1"/>
    <n v="64"/>
    <n v="64"/>
    <n v="170"/>
    <n v="170"/>
    <n v="0.3"/>
    <n v="44.8"/>
    <n v="44.8"/>
    <m/>
    <s v="SSHELL-50% ORGANIC COTTON 50% RECYCLED COTTON, COMBO-76% NYLON 24% PU, LINING-100% COTTON"/>
    <s v="6104.62.2030"/>
    <x v="0"/>
    <m/>
    <m/>
    <m/>
    <m/>
    <m/>
  </r>
  <r>
    <x v="0"/>
    <s v="Moose Knuckles"/>
    <m/>
    <s v="M12LR773-0000-292"/>
    <x v="2"/>
    <x v="0"/>
    <s v="BOTTOM"/>
    <s v="SHORT"/>
    <s v="M12LR773"/>
    <s v="SSONOMA SSHORT"/>
    <s v="0000"/>
    <m/>
    <s v="292"/>
    <m/>
    <s v="BLACK"/>
    <s v="2022"/>
    <s v="Spring/Summer"/>
    <m/>
    <m/>
    <m/>
    <s v="STD"/>
    <m/>
    <m/>
    <n v="0"/>
    <m/>
    <m/>
    <m/>
    <m/>
    <m/>
    <m/>
    <m/>
    <m/>
    <m/>
    <m/>
    <m/>
    <m/>
    <m/>
    <m/>
    <m/>
    <m/>
    <m/>
    <m/>
    <m/>
    <m/>
    <m/>
    <m/>
    <m/>
    <m/>
    <m/>
    <m/>
    <m/>
    <m/>
    <m/>
    <m/>
    <n v="0"/>
    <n v="64"/>
    <n v="0"/>
    <n v="170"/>
    <n v="0"/>
    <n v="0.3"/>
    <n v="44.8"/>
    <n v="0"/>
    <m/>
    <s v="SSHELL-50% ORGANIC COTTON 50% RECYCLED COTTON, COMBO-76% NYLON 24% PU, LINING-100% COTTON"/>
    <s v="6104.62.2030"/>
    <x v="1"/>
    <m/>
    <m/>
    <m/>
    <m/>
    <m/>
  </r>
  <r>
    <x v="0"/>
    <s v="Moose Knuckles"/>
    <m/>
    <s v="M12LR776-0000-188"/>
    <x v="2"/>
    <x v="0"/>
    <s v="BOTTOM"/>
    <s v="SHORT"/>
    <s v="M12LR776"/>
    <s v="LAGUNA SSHORT"/>
    <s v="0000"/>
    <m/>
    <s v="188"/>
    <m/>
    <s v="MILITARY GREEN"/>
    <s v="2022"/>
    <s v="Spring/Summer"/>
    <m/>
    <m/>
    <m/>
    <s v="STD"/>
    <m/>
    <m/>
    <m/>
    <m/>
    <n v="10"/>
    <m/>
    <m/>
    <m/>
    <m/>
    <m/>
    <m/>
    <m/>
    <m/>
    <m/>
    <m/>
    <m/>
    <m/>
    <m/>
    <m/>
    <m/>
    <m/>
    <m/>
    <m/>
    <m/>
    <m/>
    <m/>
    <m/>
    <m/>
    <m/>
    <m/>
    <m/>
    <m/>
    <m/>
    <n v="10"/>
    <n v="64"/>
    <n v="640"/>
    <n v="170"/>
    <n v="1700"/>
    <n v="0.3"/>
    <n v="44.8"/>
    <n v="448"/>
    <m/>
    <s v="SSHELL-100% COTTON, COMBO-100% NYLON, LINING-100% NYLON, FWILL-POLYFWILL"/>
    <s v="6104.62.2030"/>
    <x v="0"/>
    <m/>
    <m/>
    <m/>
    <m/>
    <m/>
  </r>
  <r>
    <x v="0"/>
    <s v="Moose Knuckles"/>
    <m/>
    <s v="M12LR776-0000-188"/>
    <x v="2"/>
    <x v="0"/>
    <s v="BOTTOM"/>
    <s v="SHORT"/>
    <s v="M12LR776"/>
    <s v="LAGUNA SSHORT"/>
    <s v="0000"/>
    <m/>
    <s v="188"/>
    <m/>
    <s v="MILITARY GREEN"/>
    <s v="2022"/>
    <s v="Spring/Summer"/>
    <m/>
    <m/>
    <m/>
    <s v="STD"/>
    <m/>
    <m/>
    <m/>
    <m/>
    <n v="0"/>
    <m/>
    <m/>
    <m/>
    <m/>
    <m/>
    <m/>
    <m/>
    <m/>
    <m/>
    <m/>
    <m/>
    <m/>
    <m/>
    <m/>
    <m/>
    <m/>
    <m/>
    <m/>
    <m/>
    <m/>
    <m/>
    <m/>
    <m/>
    <m/>
    <m/>
    <m/>
    <m/>
    <m/>
    <n v="0"/>
    <n v="64"/>
    <n v="0"/>
    <n v="170"/>
    <n v="0"/>
    <n v="0.3"/>
    <n v="44.8"/>
    <n v="0"/>
    <m/>
    <s v="SSHELL-100% COTTON, COMBO-100% NYLON, LINING-100% NYLON, FWILL-POLYFWILL"/>
    <s v="6104.62.2030"/>
    <x v="1"/>
    <m/>
    <m/>
    <m/>
    <m/>
    <m/>
  </r>
  <r>
    <x v="0"/>
    <s v="Moose Knuckles"/>
    <m/>
    <s v="M12LR776-0000-474"/>
    <x v="2"/>
    <x v="0"/>
    <s v="BOTTOM"/>
    <s v="SHORT"/>
    <s v="M12LR776"/>
    <s v="LAGUNA SSHORT"/>
    <s v="0000"/>
    <m/>
    <s v="474"/>
    <m/>
    <s v="CANARY GREEN"/>
    <s v="2022"/>
    <s v="Spring/Summer"/>
    <m/>
    <m/>
    <m/>
    <s v="STD"/>
    <m/>
    <m/>
    <m/>
    <m/>
    <m/>
    <n v="1"/>
    <m/>
    <m/>
    <m/>
    <m/>
    <m/>
    <m/>
    <m/>
    <m/>
    <m/>
    <m/>
    <m/>
    <m/>
    <m/>
    <m/>
    <m/>
    <m/>
    <m/>
    <m/>
    <m/>
    <m/>
    <m/>
    <m/>
    <m/>
    <m/>
    <m/>
    <m/>
    <m/>
    <n v="1"/>
    <n v="64"/>
    <n v="64"/>
    <n v="170"/>
    <n v="170"/>
    <n v="0.3"/>
    <n v="44.8"/>
    <n v="44.8"/>
    <s v="China"/>
    <s v="SSHELL-100% COTTON, COMBO-100% NYLON, LINING-100% NYLON, FWILL-POLYFWILL"/>
    <s v="6104.62.2030"/>
    <x v="0"/>
    <m/>
    <m/>
    <m/>
    <m/>
    <m/>
  </r>
  <r>
    <x v="0"/>
    <s v="Moose Knuckles"/>
    <m/>
    <s v="M12LR776-0000-474"/>
    <x v="2"/>
    <x v="0"/>
    <s v="BOTTOM"/>
    <s v="SHORT"/>
    <s v="M12LR776"/>
    <s v="LAGUNA SSHORT"/>
    <s v="0000"/>
    <m/>
    <s v="474"/>
    <m/>
    <s v="CANARY GREEN"/>
    <s v="2022"/>
    <s v="Spring/Summer"/>
    <m/>
    <m/>
    <m/>
    <s v="STD"/>
    <m/>
    <m/>
    <m/>
    <m/>
    <m/>
    <n v="0"/>
    <m/>
    <m/>
    <m/>
    <m/>
    <m/>
    <m/>
    <m/>
    <m/>
    <m/>
    <m/>
    <m/>
    <m/>
    <m/>
    <m/>
    <m/>
    <m/>
    <m/>
    <m/>
    <m/>
    <m/>
    <m/>
    <m/>
    <m/>
    <m/>
    <m/>
    <m/>
    <m/>
    <n v="0"/>
    <n v="64"/>
    <n v="0"/>
    <n v="170"/>
    <n v="0"/>
    <n v="0.3"/>
    <n v="44.8"/>
    <n v="0"/>
    <s v="China"/>
    <s v="SSHELL-100% COTTON, COMBO-100% NYLON, LINING-100% NYLON, FWILL-POLYFWILL"/>
    <s v="6104.62.2030"/>
    <x v="1"/>
    <m/>
    <m/>
    <m/>
    <m/>
    <m/>
  </r>
  <r>
    <x v="0"/>
    <s v="Moose Knuckles"/>
    <m/>
    <s v="M31LA527-0000-155"/>
    <x v="2"/>
    <x v="1"/>
    <s v="SCARVES"/>
    <s v="SCARVES"/>
    <s v="M31LA527"/>
    <s v="RAPID SSCARFW"/>
    <s v="0000"/>
    <m/>
    <s v="155"/>
    <m/>
    <s v="IVORY"/>
    <s v="2021"/>
    <s v="Fall/Winter"/>
    <m/>
    <m/>
    <m/>
    <s v="OS"/>
    <n v="4"/>
    <m/>
    <m/>
    <m/>
    <m/>
    <m/>
    <m/>
    <m/>
    <m/>
    <m/>
    <m/>
    <m/>
    <m/>
    <m/>
    <m/>
    <m/>
    <m/>
    <m/>
    <m/>
    <m/>
    <m/>
    <m/>
    <m/>
    <m/>
    <m/>
    <m/>
    <m/>
    <m/>
    <m/>
    <m/>
    <m/>
    <m/>
    <m/>
    <n v="4"/>
    <n v="72"/>
    <n v="288"/>
    <n v="190"/>
    <n v="760"/>
    <n v="0.3"/>
    <n v="50.4"/>
    <n v="201.6"/>
    <m/>
    <s v="100% MERINO WOOL"/>
    <s v="6117.10.1000"/>
    <x v="0"/>
    <m/>
    <m/>
    <m/>
    <m/>
    <m/>
  </r>
  <r>
    <x v="0"/>
    <s v="Moose Knuckles"/>
    <m/>
    <s v="M31LA527-0000-155"/>
    <x v="2"/>
    <x v="1"/>
    <s v="SCARVES"/>
    <s v="SCARVES"/>
    <s v="M31LA527"/>
    <s v="RAPID SSCARFW"/>
    <s v="0000"/>
    <m/>
    <s v="155"/>
    <m/>
    <s v="IVORY"/>
    <s v="2021"/>
    <s v="Fall/Winter"/>
    <m/>
    <m/>
    <m/>
    <s v="OS"/>
    <n v="0"/>
    <m/>
    <m/>
    <m/>
    <m/>
    <m/>
    <m/>
    <m/>
    <m/>
    <m/>
    <m/>
    <m/>
    <m/>
    <m/>
    <m/>
    <m/>
    <m/>
    <m/>
    <m/>
    <m/>
    <m/>
    <m/>
    <m/>
    <m/>
    <m/>
    <m/>
    <m/>
    <m/>
    <m/>
    <m/>
    <m/>
    <m/>
    <m/>
    <n v="0"/>
    <n v="72"/>
    <n v="0"/>
    <n v="190"/>
    <n v="0"/>
    <n v="0.3"/>
    <n v="50.4"/>
    <n v="0"/>
    <m/>
    <s v="100% MERINO WOOL"/>
    <s v="6117.10.1000"/>
    <x v="1"/>
    <m/>
    <m/>
    <m/>
    <m/>
    <m/>
  </r>
  <r>
    <x v="0"/>
    <s v="Moose Knuckles"/>
    <m/>
    <s v="M31LA527-0000-292"/>
    <x v="2"/>
    <x v="1"/>
    <s v="SCARVES"/>
    <s v="SCARVES"/>
    <s v="M31LA527"/>
    <s v="RAPID SSCARFW"/>
    <s v="0000"/>
    <m/>
    <s v="292"/>
    <m/>
    <s v="BLACK"/>
    <s v="2021"/>
    <s v="Fall/Winter"/>
    <m/>
    <m/>
    <m/>
    <s v="OS"/>
    <n v="17"/>
    <m/>
    <m/>
    <m/>
    <m/>
    <m/>
    <m/>
    <m/>
    <m/>
    <m/>
    <m/>
    <m/>
    <m/>
    <m/>
    <m/>
    <m/>
    <m/>
    <m/>
    <m/>
    <m/>
    <m/>
    <m/>
    <m/>
    <m/>
    <m/>
    <m/>
    <m/>
    <m/>
    <m/>
    <m/>
    <m/>
    <m/>
    <m/>
    <n v="17"/>
    <n v="72"/>
    <n v="1224"/>
    <n v="190"/>
    <n v="3230"/>
    <n v="0.3"/>
    <n v="50.4"/>
    <n v="856.8"/>
    <m/>
    <s v="100% MERINO WOOL"/>
    <s v="6117.10.1000"/>
    <x v="0"/>
    <m/>
    <m/>
    <m/>
    <m/>
    <m/>
  </r>
  <r>
    <x v="0"/>
    <s v="Moose Knuckles"/>
    <m/>
    <s v="M31LA527-0000-292"/>
    <x v="2"/>
    <x v="1"/>
    <s v="SCARVES"/>
    <s v="SCARVES"/>
    <s v="M31LA527"/>
    <s v="RAPID SSCARFW"/>
    <s v="0000"/>
    <m/>
    <s v="292"/>
    <m/>
    <s v="BLACK"/>
    <s v="2021"/>
    <s v="Fall/Winter"/>
    <m/>
    <m/>
    <m/>
    <s v="OS"/>
    <n v="0"/>
    <m/>
    <m/>
    <m/>
    <m/>
    <m/>
    <m/>
    <m/>
    <m/>
    <m/>
    <m/>
    <m/>
    <m/>
    <m/>
    <m/>
    <m/>
    <m/>
    <m/>
    <m/>
    <m/>
    <m/>
    <m/>
    <m/>
    <m/>
    <m/>
    <m/>
    <m/>
    <m/>
    <m/>
    <m/>
    <m/>
    <m/>
    <m/>
    <n v="0"/>
    <n v="72"/>
    <n v="0"/>
    <n v="190"/>
    <n v="0"/>
    <n v="0.3"/>
    <n v="50.4"/>
    <n v="0"/>
    <m/>
    <s v="100% MERINO WOOL"/>
    <s v="6117.10.1000"/>
    <x v="1"/>
    <m/>
    <m/>
    <m/>
    <m/>
    <m/>
  </r>
  <r>
    <x v="0"/>
    <s v="Moose Knuckles"/>
    <m/>
    <s v="M31LA530-0000-1049"/>
    <x v="2"/>
    <x v="1"/>
    <s v="SCARVES"/>
    <s v="SCARVES"/>
    <s v="M31LA530"/>
    <s v="LOGO SSCARFW"/>
    <s v="0000"/>
    <m/>
    <s v="1049"/>
    <m/>
    <s v="DK SSAPHIRE/GRISSAILLE"/>
    <s v="2022"/>
    <s v="Fall/Winter"/>
    <m/>
    <m/>
    <m/>
    <s v="OS"/>
    <n v="5"/>
    <m/>
    <m/>
    <m/>
    <m/>
    <m/>
    <m/>
    <m/>
    <m/>
    <m/>
    <m/>
    <m/>
    <m/>
    <m/>
    <m/>
    <m/>
    <m/>
    <m/>
    <m/>
    <m/>
    <m/>
    <m/>
    <m/>
    <m/>
    <m/>
    <m/>
    <m/>
    <m/>
    <m/>
    <m/>
    <m/>
    <m/>
    <m/>
    <n v="5"/>
    <n v="81"/>
    <n v="405"/>
    <n v="215"/>
    <n v="1075"/>
    <n v="0.3"/>
    <n v="56.699999999999996"/>
    <n v="283.5"/>
    <s v="China"/>
    <s v="33% CASSHMERE 67% WOOL "/>
    <s v="6117.10.1000"/>
    <x v="0"/>
    <m/>
    <m/>
    <m/>
    <m/>
    <m/>
  </r>
  <r>
    <x v="0"/>
    <s v="Moose Knuckles"/>
    <m/>
    <s v="M31LA530-0000-1049"/>
    <x v="2"/>
    <x v="1"/>
    <s v="SCARVES"/>
    <s v="SCARVES"/>
    <s v="M31LA530"/>
    <s v="LOGO SSCARFW"/>
    <s v="0000"/>
    <m/>
    <s v="1049"/>
    <m/>
    <s v="DK SSAPHIRE/GRISSAILLE"/>
    <s v="2022"/>
    <s v="Fall/Winter"/>
    <m/>
    <m/>
    <m/>
    <s v="OS"/>
    <n v="0"/>
    <m/>
    <m/>
    <m/>
    <m/>
    <m/>
    <m/>
    <m/>
    <m/>
    <m/>
    <m/>
    <m/>
    <m/>
    <m/>
    <m/>
    <m/>
    <m/>
    <m/>
    <m/>
    <m/>
    <m/>
    <m/>
    <m/>
    <m/>
    <m/>
    <m/>
    <m/>
    <m/>
    <m/>
    <m/>
    <m/>
    <m/>
    <m/>
    <n v="0"/>
    <n v="81"/>
    <n v="0"/>
    <n v="215"/>
    <n v="0"/>
    <n v="0.3"/>
    <n v="56.699999999999996"/>
    <n v="0"/>
    <s v="China"/>
    <s v="33% CASSHMERE 67% WOOL "/>
    <s v="6117.10.1000"/>
    <x v="1"/>
    <m/>
    <m/>
    <m/>
    <m/>
    <m/>
  </r>
  <r>
    <x v="0"/>
    <s v="Moose Knuckles"/>
    <m/>
    <s v="M31LA530-0000-1050"/>
    <x v="2"/>
    <x v="1"/>
    <s v="SCARVES"/>
    <s v="SCARVES"/>
    <s v="M31LA530"/>
    <s v="LOGO SSCARFW"/>
    <s v="0000"/>
    <m/>
    <s v="1050"/>
    <m/>
    <s v="ICED COFWFWEE/ROSSE SSMOKE"/>
    <s v="2022"/>
    <s v="Fall/Winter"/>
    <m/>
    <m/>
    <m/>
    <s v="OS"/>
    <n v="3"/>
    <m/>
    <m/>
    <m/>
    <m/>
    <m/>
    <m/>
    <m/>
    <m/>
    <m/>
    <m/>
    <m/>
    <m/>
    <m/>
    <m/>
    <m/>
    <m/>
    <m/>
    <m/>
    <m/>
    <m/>
    <m/>
    <m/>
    <m/>
    <m/>
    <m/>
    <m/>
    <m/>
    <m/>
    <m/>
    <m/>
    <m/>
    <m/>
    <n v="3"/>
    <n v="81"/>
    <n v="243"/>
    <n v="215"/>
    <n v="645"/>
    <n v="0.3"/>
    <n v="56.699999999999996"/>
    <n v="170.1"/>
    <s v="China"/>
    <s v="33% CASSHMERE 67% WOOL "/>
    <s v="6117.10.1000"/>
    <x v="0"/>
    <m/>
    <m/>
    <m/>
    <m/>
    <m/>
  </r>
  <r>
    <x v="0"/>
    <s v="Moose Knuckles"/>
    <m/>
    <s v="M31LA530-0000-1050"/>
    <x v="2"/>
    <x v="1"/>
    <s v="SCARVES"/>
    <s v="SCARVES"/>
    <s v="M31LA530"/>
    <s v="LOGO SSCARFW"/>
    <s v="0000"/>
    <m/>
    <s v="1050"/>
    <m/>
    <s v="ICED COFWFWEE/ROSSE SSMOKE"/>
    <s v="2022"/>
    <s v="Fall/Winter"/>
    <m/>
    <m/>
    <m/>
    <s v="OS"/>
    <n v="0"/>
    <m/>
    <m/>
    <m/>
    <m/>
    <m/>
    <m/>
    <m/>
    <m/>
    <m/>
    <m/>
    <m/>
    <m/>
    <m/>
    <m/>
    <m/>
    <m/>
    <m/>
    <m/>
    <m/>
    <m/>
    <m/>
    <m/>
    <m/>
    <m/>
    <m/>
    <m/>
    <m/>
    <m/>
    <m/>
    <m/>
    <m/>
    <m/>
    <n v="0"/>
    <n v="81"/>
    <n v="0"/>
    <n v="215"/>
    <n v="0"/>
    <n v="0.3"/>
    <n v="56.699999999999996"/>
    <n v="0"/>
    <s v="China"/>
    <s v="33% CASSHMERE 67% WOOL "/>
    <s v="6117.10.1000"/>
    <x v="1"/>
    <m/>
    <m/>
    <m/>
    <m/>
    <m/>
  </r>
  <r>
    <x v="0"/>
    <s v="Moose Knuckles"/>
    <m/>
    <s v="M32LA507-0000-1051"/>
    <x v="1"/>
    <x v="1"/>
    <s v="SCARVES"/>
    <s v="SCARVES"/>
    <s v="M32LA507"/>
    <s v="MONOGRAM SSCARFW"/>
    <s v="0000"/>
    <m/>
    <s v="1051"/>
    <m/>
    <s v="NIMBUSS CLOUD/SSNOW WHITE"/>
    <s v="2022"/>
    <s v="Fall/Winter"/>
    <m/>
    <m/>
    <m/>
    <s v="OS"/>
    <n v="2"/>
    <m/>
    <m/>
    <m/>
    <m/>
    <m/>
    <m/>
    <m/>
    <m/>
    <m/>
    <m/>
    <m/>
    <m/>
    <m/>
    <m/>
    <m/>
    <m/>
    <m/>
    <m/>
    <m/>
    <m/>
    <m/>
    <m/>
    <m/>
    <m/>
    <m/>
    <m/>
    <m/>
    <m/>
    <m/>
    <m/>
    <m/>
    <m/>
    <n v="2"/>
    <n v="57"/>
    <n v="114"/>
    <n v="150"/>
    <n v="300"/>
    <n v="0.3"/>
    <n v="39.9"/>
    <n v="79.8"/>
    <m/>
    <s v="100% WOOL JACQUARD"/>
    <s v="6117.10.1000"/>
    <x v="0"/>
    <m/>
    <m/>
    <m/>
    <m/>
    <m/>
  </r>
  <r>
    <x v="0"/>
    <s v="Moose Knuckles"/>
    <m/>
    <s v="M32LA507-0000-1051"/>
    <x v="1"/>
    <x v="1"/>
    <s v="SCARVES"/>
    <s v="SCARVES"/>
    <s v="M32LA507"/>
    <s v="MONOGRAM SSCARFW"/>
    <s v="0000"/>
    <m/>
    <s v="1051"/>
    <m/>
    <s v="NIMBUSS CLOUD/SSNOW WHITE"/>
    <s v="2022"/>
    <s v="Fall/Winter"/>
    <m/>
    <m/>
    <m/>
    <s v="OS"/>
    <n v="0"/>
    <m/>
    <m/>
    <m/>
    <m/>
    <m/>
    <m/>
    <m/>
    <m/>
    <m/>
    <m/>
    <m/>
    <m/>
    <m/>
    <m/>
    <m/>
    <m/>
    <m/>
    <m/>
    <m/>
    <m/>
    <m/>
    <m/>
    <m/>
    <m/>
    <m/>
    <m/>
    <m/>
    <m/>
    <m/>
    <m/>
    <m/>
    <m/>
    <n v="0"/>
    <n v="57"/>
    <n v="0"/>
    <n v="150"/>
    <n v="0"/>
    <n v="0.3"/>
    <n v="39.9"/>
    <n v="0"/>
    <m/>
    <s v="100% WOOL JACQUARD"/>
    <s v="6117.10.1000"/>
    <x v="1"/>
    <m/>
    <m/>
    <m/>
    <m/>
    <m/>
  </r>
  <r>
    <x v="0"/>
    <s v="Moose Knuckles"/>
    <m/>
    <s v="M32LA537-0000-1189"/>
    <x v="2"/>
    <x v="1"/>
    <s v="SCARVES"/>
    <s v="SCARVES"/>
    <s v="M32LA537"/>
    <s v="SSACKETT SSCARFW"/>
    <s v="0000"/>
    <m/>
    <s v="1189"/>
    <m/>
    <s v="WOODSSMOKE"/>
    <s v="2023"/>
    <s v="Fall/Winter"/>
    <m/>
    <m/>
    <m/>
    <s v="OS"/>
    <n v="9"/>
    <m/>
    <m/>
    <m/>
    <m/>
    <m/>
    <m/>
    <m/>
    <m/>
    <m/>
    <m/>
    <m/>
    <m/>
    <m/>
    <m/>
    <m/>
    <m/>
    <m/>
    <m/>
    <m/>
    <m/>
    <m/>
    <m/>
    <m/>
    <m/>
    <m/>
    <m/>
    <m/>
    <m/>
    <m/>
    <m/>
    <m/>
    <m/>
    <n v="9"/>
    <n v="57"/>
    <n v="513"/>
    <n v="150"/>
    <n v="1350"/>
    <n v="0.3"/>
    <n v="39.9"/>
    <n v="359.09999999999997"/>
    <s v="China"/>
    <s v="100% POLYESSTER "/>
    <s v="6214.30.0000"/>
    <x v="0"/>
    <m/>
    <m/>
    <m/>
    <m/>
    <m/>
  </r>
  <r>
    <x v="0"/>
    <s v="Moose Knuckles"/>
    <m/>
    <s v="M32LA537-0000-1189"/>
    <x v="2"/>
    <x v="1"/>
    <s v="SCARVES"/>
    <s v="SCARVES"/>
    <s v="M32LA537"/>
    <s v="SSACKETT SSCARFW"/>
    <s v="0000"/>
    <m/>
    <s v="1189"/>
    <m/>
    <s v="WOODSSMOKE"/>
    <s v="2023"/>
    <s v="Fall/Winter"/>
    <m/>
    <m/>
    <m/>
    <s v="OS"/>
    <n v="0"/>
    <m/>
    <m/>
    <m/>
    <m/>
    <m/>
    <m/>
    <m/>
    <m/>
    <m/>
    <m/>
    <m/>
    <m/>
    <m/>
    <m/>
    <m/>
    <m/>
    <m/>
    <m/>
    <m/>
    <m/>
    <m/>
    <m/>
    <m/>
    <m/>
    <m/>
    <m/>
    <m/>
    <m/>
    <m/>
    <m/>
    <m/>
    <m/>
    <n v="0"/>
    <n v="57"/>
    <n v="0"/>
    <n v="150"/>
    <n v="0"/>
    <n v="0.3"/>
    <n v="39.9"/>
    <n v="0"/>
    <s v="China"/>
    <s v="100% POLYESSTER "/>
    <s v="6214.30.0000"/>
    <x v="1"/>
    <m/>
    <m/>
    <m/>
    <m/>
    <m/>
  </r>
  <r>
    <x v="0"/>
    <s v="Moose Knuckles"/>
    <m/>
    <s v="M32LA537-0000-967"/>
    <x v="2"/>
    <x v="1"/>
    <s v="SCARVES"/>
    <s v="SCARVES"/>
    <s v="M32LA537"/>
    <s v="SSACKETT SSCARFW"/>
    <s v="0000"/>
    <m/>
    <s v="967"/>
    <m/>
    <s v="LILAC HINT"/>
    <s v="2023"/>
    <s v="Fall/Winter"/>
    <m/>
    <m/>
    <m/>
    <s v="OS"/>
    <n v="2"/>
    <m/>
    <m/>
    <m/>
    <m/>
    <m/>
    <m/>
    <m/>
    <m/>
    <m/>
    <m/>
    <m/>
    <m/>
    <m/>
    <m/>
    <m/>
    <m/>
    <m/>
    <m/>
    <m/>
    <m/>
    <m/>
    <m/>
    <m/>
    <m/>
    <m/>
    <m/>
    <m/>
    <m/>
    <m/>
    <m/>
    <m/>
    <m/>
    <n v="2"/>
    <n v="57"/>
    <n v="114"/>
    <n v="150"/>
    <n v="300"/>
    <n v="0.3"/>
    <n v="39.9"/>
    <n v="79.8"/>
    <s v="China"/>
    <s v="100% POLYESSTER "/>
    <s v="6214.30.0000"/>
    <x v="0"/>
    <m/>
    <m/>
    <m/>
    <m/>
    <m/>
  </r>
  <r>
    <x v="0"/>
    <s v="Moose Knuckles"/>
    <m/>
    <s v="M32LA537-0000-967"/>
    <x v="2"/>
    <x v="1"/>
    <s v="SCARVES"/>
    <s v="SCARVES"/>
    <s v="M32LA537"/>
    <s v="SSACKETT SSCARFW"/>
    <s v="0000"/>
    <m/>
    <s v="967"/>
    <m/>
    <s v="LILAC HINT"/>
    <s v="2023"/>
    <s v="Fall/Winter"/>
    <m/>
    <m/>
    <m/>
    <s v="OS"/>
    <n v="0"/>
    <m/>
    <m/>
    <m/>
    <m/>
    <m/>
    <m/>
    <m/>
    <m/>
    <m/>
    <m/>
    <m/>
    <m/>
    <m/>
    <m/>
    <m/>
    <m/>
    <m/>
    <m/>
    <m/>
    <m/>
    <m/>
    <m/>
    <m/>
    <m/>
    <m/>
    <m/>
    <m/>
    <m/>
    <m/>
    <m/>
    <m/>
    <m/>
    <n v="0"/>
    <n v="57"/>
    <n v="0"/>
    <n v="150"/>
    <n v="0"/>
    <n v="0.3"/>
    <n v="39.9"/>
    <n v="0"/>
    <s v="China"/>
    <s v="100% POLYESSTER "/>
    <s v="6214.30.0000"/>
    <x v="1"/>
    <m/>
    <m/>
    <m/>
    <m/>
    <m/>
  </r>
  <r>
    <x v="0"/>
    <s v="Moose Knuckles"/>
    <m/>
    <s v="M32LA537-0000-970"/>
    <x v="2"/>
    <x v="1"/>
    <s v="SCARVES"/>
    <s v="SCARVES"/>
    <s v="M32LA537"/>
    <s v="SSACKETT SSCARFW"/>
    <s v="0000"/>
    <m/>
    <s v="970"/>
    <m/>
    <s v="VIOLET INDIGO"/>
    <s v="2023"/>
    <s v="Fall/Winter"/>
    <m/>
    <m/>
    <m/>
    <s v="OS"/>
    <n v="12"/>
    <m/>
    <m/>
    <m/>
    <m/>
    <m/>
    <m/>
    <m/>
    <m/>
    <m/>
    <m/>
    <m/>
    <m/>
    <m/>
    <m/>
    <m/>
    <m/>
    <m/>
    <m/>
    <m/>
    <m/>
    <m/>
    <m/>
    <m/>
    <m/>
    <m/>
    <m/>
    <m/>
    <m/>
    <m/>
    <m/>
    <m/>
    <m/>
    <n v="12"/>
    <n v="57"/>
    <n v="684"/>
    <n v="150"/>
    <n v="1800"/>
    <n v="0.3"/>
    <n v="39.9"/>
    <n v="478.79999999999995"/>
    <s v="China"/>
    <s v="100% POLYESSTER "/>
    <s v="6214.30.0000"/>
    <x v="0"/>
    <m/>
    <m/>
    <m/>
    <m/>
    <m/>
  </r>
  <r>
    <x v="0"/>
    <s v="Moose Knuckles"/>
    <m/>
    <s v="M32LA537-0000-970"/>
    <x v="2"/>
    <x v="1"/>
    <s v="SCARVES"/>
    <s v="SCARVES"/>
    <s v="M32LA537"/>
    <s v="SSACKETT SSCARFW"/>
    <s v="0000"/>
    <m/>
    <s v="970"/>
    <m/>
    <s v="VIOLET INDIGO"/>
    <s v="2023"/>
    <s v="Fall/Winter"/>
    <m/>
    <m/>
    <m/>
    <s v="OS"/>
    <n v="0"/>
    <m/>
    <m/>
    <m/>
    <m/>
    <m/>
    <m/>
    <m/>
    <m/>
    <m/>
    <m/>
    <m/>
    <m/>
    <m/>
    <m/>
    <m/>
    <m/>
    <m/>
    <m/>
    <m/>
    <m/>
    <m/>
    <m/>
    <m/>
    <m/>
    <m/>
    <m/>
    <m/>
    <m/>
    <m/>
    <m/>
    <m/>
    <m/>
    <n v="0"/>
    <n v="57"/>
    <n v="0"/>
    <n v="150"/>
    <n v="0"/>
    <n v="0.3"/>
    <n v="39.9"/>
    <n v="0"/>
    <s v="China"/>
    <s v="100% POLYESSTER "/>
    <s v="6214.30.0000"/>
    <x v="1"/>
    <m/>
    <m/>
    <m/>
    <m/>
    <m/>
  </r>
  <r>
    <x v="0"/>
    <s v="Moose Knuckles"/>
    <m/>
    <s v="M32LA563-0000-292"/>
    <x v="1"/>
    <x v="1"/>
    <s v="SCARVES"/>
    <s v="SCARVES"/>
    <s v="M32LA563"/>
    <s v="VERONA SSCARFW"/>
    <s v="0000"/>
    <m/>
    <s v="292"/>
    <m/>
    <s v="BLACK"/>
    <s v="2023"/>
    <s v="Fall/Winter"/>
    <m/>
    <m/>
    <m/>
    <s v="OS"/>
    <n v="37"/>
    <m/>
    <m/>
    <m/>
    <m/>
    <m/>
    <m/>
    <m/>
    <m/>
    <m/>
    <m/>
    <m/>
    <m/>
    <m/>
    <m/>
    <m/>
    <m/>
    <m/>
    <m/>
    <m/>
    <m/>
    <m/>
    <m/>
    <m/>
    <m/>
    <m/>
    <m/>
    <m/>
    <m/>
    <m/>
    <m/>
    <m/>
    <m/>
    <n v="37"/>
    <n v="74"/>
    <n v="2738"/>
    <n v="195"/>
    <n v="7215"/>
    <n v="0.3"/>
    <n v="51.8"/>
    <n v="1916.6"/>
    <s v="China"/>
    <s v="100% MERINO WOOL"/>
    <s v="6117.10.1000"/>
    <x v="0"/>
    <m/>
    <m/>
    <m/>
    <m/>
    <m/>
  </r>
  <r>
    <x v="0"/>
    <s v="Moose Knuckles"/>
    <m/>
    <s v="M32LA563-0000-292"/>
    <x v="1"/>
    <x v="1"/>
    <s v="SCARVES"/>
    <s v="SCARVES"/>
    <s v="M32LA563"/>
    <s v="VERONA SSCARFW"/>
    <s v="0000"/>
    <m/>
    <s v="292"/>
    <m/>
    <s v="BLACK"/>
    <s v="2023"/>
    <s v="Fall/Winter"/>
    <m/>
    <m/>
    <m/>
    <s v="OS"/>
    <n v="0"/>
    <m/>
    <m/>
    <m/>
    <m/>
    <m/>
    <m/>
    <m/>
    <m/>
    <m/>
    <m/>
    <m/>
    <m/>
    <m/>
    <m/>
    <m/>
    <m/>
    <m/>
    <m/>
    <m/>
    <m/>
    <m/>
    <m/>
    <m/>
    <m/>
    <m/>
    <m/>
    <m/>
    <m/>
    <m/>
    <m/>
    <m/>
    <m/>
    <n v="0"/>
    <n v="74"/>
    <n v="0"/>
    <n v="195"/>
    <n v="0"/>
    <n v="0.3"/>
    <n v="51.8"/>
    <n v="0"/>
    <s v="China"/>
    <s v="100% MERINO WOOL"/>
    <s v="6117.10.1000"/>
    <x v="1"/>
    <m/>
    <m/>
    <m/>
    <m/>
    <m/>
  </r>
  <r>
    <x v="0"/>
    <s v="Moose Knuckles"/>
    <m/>
    <s v="M32LA563-0000-446"/>
    <x v="1"/>
    <x v="1"/>
    <s v="SCARVES"/>
    <s v="SCARVES"/>
    <s v="M32LA563"/>
    <s v="VERONA SSCARFW"/>
    <s v="0000"/>
    <m/>
    <s v="446"/>
    <m/>
    <s v="PINK PEACOCK"/>
    <s v="2023"/>
    <s v="Fall/Winter"/>
    <m/>
    <m/>
    <m/>
    <s v="OS"/>
    <n v="25"/>
    <m/>
    <m/>
    <m/>
    <m/>
    <m/>
    <m/>
    <m/>
    <m/>
    <m/>
    <m/>
    <m/>
    <m/>
    <m/>
    <m/>
    <m/>
    <m/>
    <m/>
    <m/>
    <m/>
    <m/>
    <m/>
    <m/>
    <m/>
    <m/>
    <m/>
    <m/>
    <m/>
    <m/>
    <m/>
    <m/>
    <m/>
    <m/>
    <n v="25"/>
    <n v="74"/>
    <n v="1850"/>
    <n v="195"/>
    <n v="4875"/>
    <n v="0.3"/>
    <n v="51.8"/>
    <n v="1295"/>
    <s v="China"/>
    <s v="100% MERINO WOOL"/>
    <s v="6117.10.1000"/>
    <x v="0"/>
    <m/>
    <m/>
    <m/>
    <m/>
    <m/>
  </r>
  <r>
    <x v="0"/>
    <s v="Moose Knuckles"/>
    <m/>
    <s v="M32LA563-0000-446"/>
    <x v="1"/>
    <x v="1"/>
    <s v="SCARVES"/>
    <s v="SCARVES"/>
    <s v="M32LA563"/>
    <s v="VERONA SSCARFW"/>
    <s v="0000"/>
    <m/>
    <s v="446"/>
    <m/>
    <s v="PINK PEACOCK"/>
    <s v="2023"/>
    <s v="Fall/Winter"/>
    <m/>
    <m/>
    <m/>
    <s v="OS"/>
    <n v="0"/>
    <m/>
    <m/>
    <m/>
    <m/>
    <m/>
    <m/>
    <m/>
    <m/>
    <m/>
    <m/>
    <m/>
    <m/>
    <m/>
    <m/>
    <m/>
    <m/>
    <m/>
    <m/>
    <m/>
    <m/>
    <m/>
    <m/>
    <m/>
    <m/>
    <m/>
    <m/>
    <m/>
    <m/>
    <m/>
    <m/>
    <m/>
    <m/>
    <n v="0"/>
    <n v="74"/>
    <n v="0"/>
    <n v="195"/>
    <n v="0"/>
    <n v="0.3"/>
    <n v="51.8"/>
    <n v="0"/>
    <s v="China"/>
    <s v="100% MERINO WOOL"/>
    <s v="6117.10.1000"/>
    <x v="1"/>
    <m/>
    <m/>
    <m/>
    <m/>
    <m/>
  </r>
  <r>
    <x v="0"/>
    <s v="Moose Knuckles"/>
    <m/>
    <s v="M32LA563-0000-575"/>
    <x v="1"/>
    <x v="1"/>
    <s v="SCARVES"/>
    <s v="SCARVES"/>
    <s v="M32LA563"/>
    <s v="VERONA SSCARFW"/>
    <s v="0000"/>
    <m/>
    <s v="575"/>
    <m/>
    <s v="SSNOW WHITE"/>
    <s v="2023"/>
    <s v="Fall/Winter"/>
    <m/>
    <m/>
    <m/>
    <s v="OS"/>
    <n v="4"/>
    <m/>
    <m/>
    <m/>
    <m/>
    <m/>
    <m/>
    <m/>
    <m/>
    <m/>
    <m/>
    <m/>
    <m/>
    <m/>
    <m/>
    <m/>
    <m/>
    <m/>
    <m/>
    <m/>
    <m/>
    <m/>
    <m/>
    <m/>
    <m/>
    <m/>
    <m/>
    <m/>
    <m/>
    <m/>
    <m/>
    <m/>
    <m/>
    <n v="4"/>
    <n v="74"/>
    <n v="296"/>
    <n v="195"/>
    <n v="780"/>
    <n v="0.3"/>
    <n v="51.8"/>
    <n v="207.2"/>
    <s v="China"/>
    <s v="100% MERINO WOOL"/>
    <s v="6117.10.1000"/>
    <x v="0"/>
    <m/>
    <m/>
    <m/>
    <m/>
    <m/>
  </r>
  <r>
    <x v="0"/>
    <s v="Moose Knuckles"/>
    <m/>
    <s v="M32LA563-0000-575"/>
    <x v="1"/>
    <x v="1"/>
    <s v="SCARVES"/>
    <s v="SCARVES"/>
    <s v="M32LA563"/>
    <s v="VERONA SSCARFW"/>
    <s v="0000"/>
    <m/>
    <s v="575"/>
    <m/>
    <s v="SSNOW WHITE"/>
    <s v="2023"/>
    <s v="Fall/Winter"/>
    <m/>
    <m/>
    <m/>
    <s v="OS"/>
    <n v="0"/>
    <m/>
    <m/>
    <m/>
    <m/>
    <m/>
    <m/>
    <m/>
    <m/>
    <m/>
    <m/>
    <m/>
    <m/>
    <m/>
    <m/>
    <m/>
    <m/>
    <m/>
    <m/>
    <m/>
    <m/>
    <m/>
    <m/>
    <m/>
    <m/>
    <m/>
    <m/>
    <m/>
    <m/>
    <m/>
    <m/>
    <m/>
    <m/>
    <n v="0"/>
    <n v="74"/>
    <n v="0"/>
    <n v="195"/>
    <n v="0"/>
    <n v="0.3"/>
    <n v="51.8"/>
    <n v="0"/>
    <s v="China"/>
    <s v="100% MERINO WOOL"/>
    <s v="6117.10.1000"/>
    <x v="1"/>
    <m/>
    <m/>
    <m/>
    <m/>
    <m/>
  </r>
  <r>
    <x v="0"/>
    <s v="Moose Knuckles"/>
    <m/>
    <s v="M32LA563-0000-797"/>
    <x v="1"/>
    <x v="1"/>
    <s v="SCARVES"/>
    <s v="SCARVES"/>
    <s v="M32LA563"/>
    <s v="VERONA SSCARFW"/>
    <s v="0000"/>
    <m/>
    <s v="797"/>
    <m/>
    <s v="ORANGE.COM"/>
    <s v="2023"/>
    <s v="Fall/Winter"/>
    <m/>
    <m/>
    <m/>
    <s v="OS"/>
    <n v="24"/>
    <m/>
    <m/>
    <m/>
    <m/>
    <m/>
    <m/>
    <m/>
    <m/>
    <m/>
    <m/>
    <m/>
    <m/>
    <m/>
    <m/>
    <m/>
    <m/>
    <m/>
    <m/>
    <m/>
    <m/>
    <m/>
    <m/>
    <m/>
    <m/>
    <m/>
    <m/>
    <m/>
    <m/>
    <m/>
    <m/>
    <m/>
    <m/>
    <n v="24"/>
    <n v="74"/>
    <n v="1776"/>
    <n v="195"/>
    <n v="4680"/>
    <n v="0.3"/>
    <n v="51.8"/>
    <n v="1243.1999999999998"/>
    <s v="China"/>
    <s v="100% MERINO WOOL"/>
    <s v="6117.10.1000"/>
    <x v="0"/>
    <m/>
    <m/>
    <m/>
    <m/>
    <m/>
  </r>
  <r>
    <x v="0"/>
    <s v="Moose Knuckles"/>
    <m/>
    <s v="M32LA563-0000-797"/>
    <x v="1"/>
    <x v="1"/>
    <s v="SCARVES"/>
    <s v="SCARVES"/>
    <s v="M32LA563"/>
    <s v="VERONA SSCARFW"/>
    <s v="0000"/>
    <m/>
    <s v="797"/>
    <m/>
    <s v="ORANGE.COM"/>
    <s v="2023"/>
    <s v="Fall/Winter"/>
    <m/>
    <m/>
    <m/>
    <s v="OS"/>
    <n v="0"/>
    <m/>
    <m/>
    <m/>
    <m/>
    <m/>
    <m/>
    <m/>
    <m/>
    <m/>
    <m/>
    <m/>
    <m/>
    <m/>
    <m/>
    <m/>
    <m/>
    <m/>
    <m/>
    <m/>
    <m/>
    <m/>
    <m/>
    <m/>
    <m/>
    <m/>
    <m/>
    <m/>
    <m/>
    <m/>
    <m/>
    <m/>
    <m/>
    <n v="0"/>
    <n v="74"/>
    <n v="0"/>
    <n v="195"/>
    <n v="0"/>
    <n v="0.3"/>
    <n v="51.8"/>
    <n v="0"/>
    <s v="China"/>
    <s v="100% MERINO WOOL"/>
    <s v="6117.10.1000"/>
    <x v="1"/>
    <m/>
    <m/>
    <m/>
    <m/>
    <m/>
  </r>
  <r>
    <x v="0"/>
    <s v="Moose Knuckles"/>
    <m/>
    <s v="M31LA528-0000-292"/>
    <x v="2"/>
    <x v="1"/>
    <s v="SOFT ACCESSORIES"/>
    <s v="SOFT ACCESSORIES"/>
    <s v="M31LA528"/>
    <s v="BLANCHARD HEADBAND"/>
    <s v="0000"/>
    <m/>
    <s v="292"/>
    <m/>
    <s v="BLACK"/>
    <s v="2021"/>
    <s v="Fall/Winter"/>
    <m/>
    <m/>
    <m/>
    <s v="OS"/>
    <n v="5"/>
    <m/>
    <m/>
    <m/>
    <m/>
    <m/>
    <m/>
    <m/>
    <m/>
    <m/>
    <m/>
    <m/>
    <m/>
    <m/>
    <m/>
    <m/>
    <m/>
    <m/>
    <m/>
    <m/>
    <m/>
    <m/>
    <m/>
    <m/>
    <m/>
    <m/>
    <m/>
    <m/>
    <m/>
    <m/>
    <m/>
    <m/>
    <m/>
    <n v="5"/>
    <n v="53"/>
    <n v="265"/>
    <n v="140"/>
    <n v="700"/>
    <n v="0.3"/>
    <n v="37.099999999999994"/>
    <n v="185.49999999999997"/>
    <s v="China"/>
    <s v="RABBIT FWUR"/>
    <s v="4303.10.0060"/>
    <x v="0"/>
    <m/>
    <m/>
    <m/>
    <m/>
    <m/>
  </r>
  <r>
    <x v="0"/>
    <s v="Moose Knuckles"/>
    <m/>
    <s v="M31LA528-0000-292"/>
    <x v="2"/>
    <x v="1"/>
    <s v="SOFT ACCESSORIES"/>
    <s v="SOFT ACCESSORIES"/>
    <s v="M31LA528"/>
    <s v="BLANCHARD HEADBAND"/>
    <s v="0000"/>
    <m/>
    <s v="292"/>
    <m/>
    <s v="BLACK"/>
    <s v="2021"/>
    <s v="Fall/Winter"/>
    <m/>
    <m/>
    <m/>
    <s v="OS"/>
    <n v="0"/>
    <m/>
    <m/>
    <m/>
    <m/>
    <m/>
    <m/>
    <m/>
    <m/>
    <m/>
    <m/>
    <m/>
    <m/>
    <m/>
    <m/>
    <m/>
    <m/>
    <m/>
    <m/>
    <m/>
    <m/>
    <m/>
    <m/>
    <m/>
    <m/>
    <m/>
    <m/>
    <m/>
    <m/>
    <m/>
    <m/>
    <m/>
    <m/>
    <n v="0"/>
    <n v="53"/>
    <n v="0"/>
    <n v="140"/>
    <n v="0"/>
    <n v="0.3"/>
    <n v="37.099999999999994"/>
    <n v="0"/>
    <s v="China"/>
    <s v="RABBIT FWUR"/>
    <s v="4303.10.0060"/>
    <x v="1"/>
    <m/>
    <m/>
    <m/>
    <m/>
    <m/>
  </r>
  <r>
    <x v="0"/>
    <s v="Moose Knuckles"/>
    <m/>
    <s v="M31LA528-0000-891"/>
    <x v="2"/>
    <x v="1"/>
    <s v="SOFT ACCESSORIES"/>
    <s v="SOFT ACCESSORIES"/>
    <s v="M31LA528"/>
    <s v="BLANCHARD HEADBAND"/>
    <s v="0000"/>
    <m/>
    <s v="891"/>
    <m/>
    <s v="MILKY WAY"/>
    <s v="2021"/>
    <s v="Fall/Winter"/>
    <m/>
    <m/>
    <m/>
    <s v="OS"/>
    <n v="5"/>
    <m/>
    <m/>
    <m/>
    <m/>
    <m/>
    <m/>
    <m/>
    <m/>
    <m/>
    <m/>
    <m/>
    <m/>
    <m/>
    <m/>
    <m/>
    <m/>
    <m/>
    <m/>
    <m/>
    <m/>
    <m/>
    <m/>
    <m/>
    <m/>
    <m/>
    <m/>
    <m/>
    <m/>
    <m/>
    <m/>
    <m/>
    <m/>
    <n v="5"/>
    <n v="53"/>
    <n v="265"/>
    <n v="140"/>
    <n v="700"/>
    <n v="0.3"/>
    <n v="37.099999999999994"/>
    <n v="185.49999999999997"/>
    <s v="China"/>
    <s v="RABBIT FWUR"/>
    <s v="4303.10.0060"/>
    <x v="0"/>
    <m/>
    <m/>
    <m/>
    <m/>
    <m/>
  </r>
  <r>
    <x v="0"/>
    <s v="Moose Knuckles"/>
    <m/>
    <s v="M31LA528-0000-891"/>
    <x v="2"/>
    <x v="1"/>
    <s v="SOFT ACCESSORIES"/>
    <s v="SOFT ACCESSORIES"/>
    <s v="M31LA528"/>
    <s v="BLANCHARD HEADBAND"/>
    <s v="0000"/>
    <m/>
    <s v="891"/>
    <m/>
    <s v="MILKY WAY"/>
    <s v="2021"/>
    <s v="Fall/Winter"/>
    <m/>
    <m/>
    <m/>
    <s v="OS"/>
    <n v="0"/>
    <m/>
    <m/>
    <m/>
    <m/>
    <m/>
    <m/>
    <m/>
    <m/>
    <m/>
    <m/>
    <m/>
    <m/>
    <m/>
    <m/>
    <m/>
    <m/>
    <m/>
    <m/>
    <m/>
    <m/>
    <m/>
    <m/>
    <m/>
    <m/>
    <m/>
    <m/>
    <m/>
    <m/>
    <m/>
    <m/>
    <m/>
    <m/>
    <n v="0"/>
    <n v="53"/>
    <n v="0"/>
    <n v="140"/>
    <n v="0"/>
    <n v="0.3"/>
    <n v="37.099999999999994"/>
    <n v="0"/>
    <s v="China"/>
    <s v="RABBIT FWUR"/>
    <s v="4303.10.0060"/>
    <x v="1"/>
    <m/>
    <m/>
    <m/>
    <m/>
    <m/>
  </r>
  <r>
    <x v="0"/>
    <s v="Moose Knuckles"/>
    <m/>
    <s v="M31LA525-0000-951"/>
    <x v="2"/>
    <x v="1"/>
    <s v="HAT"/>
    <s v="HAT"/>
    <s v="M31LA525"/>
    <s v="SSNOWBANK BEANIE"/>
    <s v="0000"/>
    <m/>
    <s v="951"/>
    <m/>
    <s v="ROSSE SSMOKE"/>
    <s v="2022"/>
    <s v="Fall/Winter"/>
    <m/>
    <m/>
    <m/>
    <s v="OS"/>
    <n v="3"/>
    <m/>
    <m/>
    <m/>
    <m/>
    <m/>
    <m/>
    <m/>
    <m/>
    <m/>
    <m/>
    <m/>
    <m/>
    <m/>
    <m/>
    <m/>
    <m/>
    <m/>
    <m/>
    <m/>
    <m/>
    <m/>
    <m/>
    <m/>
    <m/>
    <m/>
    <m/>
    <m/>
    <m/>
    <m/>
    <m/>
    <m/>
    <m/>
    <n v="3"/>
    <n v="43"/>
    <n v="129"/>
    <n v="115"/>
    <n v="345"/>
    <n v="0.3"/>
    <n v="30.099999999999998"/>
    <n v="90.3"/>
    <m/>
    <s v="100% MERINO WOOL"/>
    <s v="6505.00.3090"/>
    <x v="0"/>
    <m/>
    <m/>
    <m/>
    <m/>
    <m/>
  </r>
  <r>
    <x v="0"/>
    <s v="Moose Knuckles"/>
    <m/>
    <s v="M31LA525-0000-951"/>
    <x v="2"/>
    <x v="1"/>
    <s v="HAT"/>
    <s v="HAT"/>
    <s v="M31LA525"/>
    <s v="SSNOWBANK BEANIE"/>
    <s v="0000"/>
    <m/>
    <s v="951"/>
    <m/>
    <s v="ROSSE SSMOKE"/>
    <s v="2022"/>
    <s v="Fall/Winter"/>
    <m/>
    <m/>
    <m/>
    <s v="OS"/>
    <n v="0"/>
    <m/>
    <m/>
    <m/>
    <m/>
    <m/>
    <m/>
    <m/>
    <m/>
    <m/>
    <m/>
    <m/>
    <m/>
    <m/>
    <m/>
    <m/>
    <m/>
    <m/>
    <m/>
    <m/>
    <m/>
    <m/>
    <m/>
    <m/>
    <m/>
    <m/>
    <m/>
    <m/>
    <m/>
    <m/>
    <m/>
    <m/>
    <m/>
    <n v="0"/>
    <n v="43"/>
    <n v="0"/>
    <n v="115"/>
    <n v="0"/>
    <n v="0.3"/>
    <n v="30.099999999999998"/>
    <n v="0"/>
    <m/>
    <s v="100% MERINO WOOL"/>
    <s v="6505.00.3090"/>
    <x v="1"/>
    <m/>
    <m/>
    <m/>
    <m/>
    <m/>
  </r>
  <r>
    <x v="0"/>
    <s v="Moose Knuckles"/>
    <m/>
    <s v="M31LA525-0000-956"/>
    <x v="2"/>
    <x v="1"/>
    <s v="HAT"/>
    <s v="HAT"/>
    <s v="M31LA525"/>
    <s v="SSNOWBANK BEANIE"/>
    <s v="0000"/>
    <m/>
    <s v="956"/>
    <m/>
    <s v="GRISSAILLE"/>
    <s v="2022"/>
    <s v="Fall/Winter"/>
    <m/>
    <m/>
    <m/>
    <s v="OS"/>
    <n v="9"/>
    <m/>
    <m/>
    <m/>
    <m/>
    <m/>
    <m/>
    <m/>
    <m/>
    <m/>
    <m/>
    <m/>
    <m/>
    <m/>
    <m/>
    <m/>
    <m/>
    <m/>
    <m/>
    <m/>
    <m/>
    <m/>
    <m/>
    <m/>
    <m/>
    <m/>
    <m/>
    <m/>
    <m/>
    <m/>
    <m/>
    <m/>
    <m/>
    <n v="9"/>
    <n v="43"/>
    <n v="387"/>
    <n v="115"/>
    <n v="1035"/>
    <n v="0.3"/>
    <n v="30.099999999999998"/>
    <n v="270.89999999999998"/>
    <s v="China"/>
    <s v="100% MERINO WOOL"/>
    <s v="6505.00.3090"/>
    <x v="0"/>
    <m/>
    <m/>
    <m/>
    <m/>
    <m/>
  </r>
  <r>
    <x v="0"/>
    <s v="Moose Knuckles"/>
    <m/>
    <s v="M31LA525-0000-956"/>
    <x v="2"/>
    <x v="1"/>
    <s v="HAT"/>
    <s v="HAT"/>
    <s v="M31LA525"/>
    <s v="SSNOWBANK BEANIE"/>
    <s v="0000"/>
    <m/>
    <s v="956"/>
    <m/>
    <s v="GRISSAILLE"/>
    <s v="2022"/>
    <s v="Fall/Winter"/>
    <m/>
    <m/>
    <m/>
    <s v="OS"/>
    <n v="0"/>
    <m/>
    <m/>
    <m/>
    <m/>
    <m/>
    <m/>
    <m/>
    <m/>
    <m/>
    <m/>
    <m/>
    <m/>
    <m/>
    <m/>
    <m/>
    <m/>
    <m/>
    <m/>
    <m/>
    <m/>
    <m/>
    <m/>
    <m/>
    <m/>
    <m/>
    <m/>
    <m/>
    <m/>
    <m/>
    <m/>
    <m/>
    <m/>
    <n v="0"/>
    <n v="43"/>
    <n v="0"/>
    <n v="115"/>
    <n v="0"/>
    <n v="0.3"/>
    <n v="30.099999999999998"/>
    <n v="0"/>
    <s v="China"/>
    <s v="100% MERINO WOOL"/>
    <s v="6505.00.3090"/>
    <x v="1"/>
    <m/>
    <m/>
    <m/>
    <m/>
    <m/>
  </r>
  <r>
    <x v="0"/>
    <s v="Moose Knuckles"/>
    <m/>
    <s v="M32LA590CN-0000-155"/>
    <x v="2"/>
    <x v="1"/>
    <s v="HAT"/>
    <s v="HAT"/>
    <s v="M32LA590CN"/>
    <s v="BUNNY BEANIE"/>
    <s v="0000"/>
    <m/>
    <s v="155"/>
    <m/>
    <s v="IVORY"/>
    <s v="2022"/>
    <s v="Fall/Winter"/>
    <m/>
    <m/>
    <m/>
    <s v="OS"/>
    <n v="7"/>
    <m/>
    <m/>
    <m/>
    <m/>
    <m/>
    <m/>
    <m/>
    <m/>
    <m/>
    <m/>
    <m/>
    <m/>
    <m/>
    <m/>
    <m/>
    <m/>
    <m/>
    <m/>
    <m/>
    <m/>
    <m/>
    <m/>
    <m/>
    <m/>
    <m/>
    <m/>
    <m/>
    <m/>
    <m/>
    <m/>
    <m/>
    <m/>
    <n v="7"/>
    <n v="57"/>
    <n v="399"/>
    <n v="150"/>
    <n v="1050"/>
    <n v="0.3"/>
    <n v="39.9"/>
    <n v="279.3"/>
    <m/>
    <s v="SSHELL-100% MERINO WOOL"/>
    <s v=""/>
    <x v="0"/>
    <m/>
    <m/>
    <m/>
    <m/>
    <m/>
  </r>
  <r>
    <x v="0"/>
    <s v="Moose Knuckles"/>
    <m/>
    <s v="M32LA590CN-0000-155"/>
    <x v="2"/>
    <x v="1"/>
    <s v="HAT"/>
    <s v="HAT"/>
    <s v="M32LA590CN"/>
    <s v="BUNNY BEANIE"/>
    <s v="0000"/>
    <m/>
    <s v="155"/>
    <m/>
    <s v="IVORY"/>
    <s v="2022"/>
    <s v="Fall/Winter"/>
    <m/>
    <m/>
    <m/>
    <s v="OS"/>
    <n v="0"/>
    <m/>
    <m/>
    <m/>
    <m/>
    <m/>
    <m/>
    <m/>
    <m/>
    <m/>
    <m/>
    <m/>
    <m/>
    <m/>
    <m/>
    <m/>
    <m/>
    <m/>
    <m/>
    <m/>
    <m/>
    <m/>
    <m/>
    <m/>
    <m/>
    <m/>
    <m/>
    <m/>
    <m/>
    <m/>
    <m/>
    <m/>
    <m/>
    <n v="0"/>
    <n v="57"/>
    <n v="0"/>
    <n v="150"/>
    <n v="0"/>
    <n v="0.3"/>
    <n v="39.9"/>
    <n v="0"/>
    <m/>
    <s v="SSHELL-100% MERINO WOOL"/>
    <s v=""/>
    <x v="1"/>
    <m/>
    <m/>
    <m/>
    <m/>
    <m/>
  </r>
  <r>
    <x v="0"/>
    <s v="Moose Knuckles"/>
    <m/>
    <s v="M33LA574-0000-292"/>
    <x v="1"/>
    <x v="1"/>
    <s v="HAT"/>
    <s v="HAT"/>
    <s v="M33LA574"/>
    <s v="VERONA TOQUE 2"/>
    <s v="0000"/>
    <m/>
    <s v="292"/>
    <m/>
    <s v="BLACK"/>
    <s v="2023"/>
    <s v="Fall/Winter"/>
    <m/>
    <m/>
    <m/>
    <s v="OS"/>
    <n v="4"/>
    <m/>
    <m/>
    <m/>
    <m/>
    <m/>
    <m/>
    <m/>
    <m/>
    <m/>
    <m/>
    <m/>
    <m/>
    <m/>
    <m/>
    <m/>
    <m/>
    <m/>
    <m/>
    <m/>
    <m/>
    <m/>
    <m/>
    <m/>
    <m/>
    <m/>
    <m/>
    <m/>
    <m/>
    <m/>
    <m/>
    <m/>
    <m/>
    <n v="4"/>
    <n v="49"/>
    <n v="196"/>
    <n v="130"/>
    <n v="520"/>
    <n v="0.3"/>
    <n v="34.299999999999997"/>
    <n v="137.19999999999999"/>
    <m/>
    <s v="SSHELL-100% MERINO WOOL"/>
    <m/>
    <x v="0"/>
    <m/>
    <m/>
    <m/>
    <m/>
    <m/>
  </r>
  <r>
    <x v="0"/>
    <s v="Moose Knuckles"/>
    <m/>
    <s v="M33LA574-0000-292"/>
    <x v="1"/>
    <x v="1"/>
    <s v="HAT"/>
    <s v="HAT"/>
    <s v="M33LA574"/>
    <s v="VERONA TOQUE 2"/>
    <s v="0000"/>
    <m/>
    <s v="292"/>
    <m/>
    <s v="BLACK"/>
    <s v="2023"/>
    <s v="Fall/Winter"/>
    <m/>
    <m/>
    <m/>
    <s v="OS"/>
    <n v="0"/>
    <m/>
    <m/>
    <m/>
    <m/>
    <m/>
    <m/>
    <m/>
    <m/>
    <m/>
    <m/>
    <m/>
    <m/>
    <m/>
    <m/>
    <m/>
    <m/>
    <m/>
    <m/>
    <m/>
    <m/>
    <m/>
    <m/>
    <m/>
    <m/>
    <m/>
    <m/>
    <m/>
    <m/>
    <m/>
    <m/>
    <m/>
    <m/>
    <n v="0"/>
    <n v="49"/>
    <n v="0"/>
    <n v="130"/>
    <n v="0"/>
    <n v="0.3"/>
    <n v="34.299999999999997"/>
    <n v="0"/>
    <m/>
    <s v="SSHELL-100% MERINO WOOL"/>
    <m/>
    <x v="1"/>
    <m/>
    <m/>
    <m/>
    <m/>
    <m/>
  </r>
  <r>
    <x v="0"/>
    <s v="Moose Knuckles"/>
    <m/>
    <s v="M32LA536-0000-967"/>
    <x v="1"/>
    <x v="1"/>
    <s v="HAT"/>
    <s v="HAT"/>
    <s v="M32LA536"/>
    <s v="SSACKETT BUCKET HAT"/>
    <s v="0000"/>
    <m/>
    <s v="967"/>
    <m/>
    <s v="LILAC HINT"/>
    <s v="2022"/>
    <s v="Fall/Winter"/>
    <m/>
    <m/>
    <m/>
    <s v="MID STD"/>
    <m/>
    <m/>
    <m/>
    <n v="2"/>
    <m/>
    <m/>
    <m/>
    <m/>
    <m/>
    <m/>
    <m/>
    <m/>
    <m/>
    <m/>
    <m/>
    <m/>
    <m/>
    <m/>
    <m/>
    <m/>
    <m/>
    <m/>
    <m/>
    <m/>
    <m/>
    <m/>
    <m/>
    <m/>
    <m/>
    <m/>
    <m/>
    <m/>
    <m/>
    <n v="2"/>
    <n v="57"/>
    <n v="114"/>
    <n v="150"/>
    <n v="300"/>
    <n v="0.3"/>
    <n v="39.9"/>
    <n v="79.8"/>
    <m/>
    <s v="100% POLYESSTER "/>
    <s v="6505.00.8090"/>
    <x v="0"/>
    <m/>
    <m/>
    <m/>
    <m/>
    <m/>
  </r>
  <r>
    <x v="0"/>
    <s v="Moose Knuckles"/>
    <m/>
    <s v="M32LA536-0000-967"/>
    <x v="1"/>
    <x v="1"/>
    <s v="HAT"/>
    <s v="HAT"/>
    <s v="M32LA536"/>
    <s v="SSACKETT BUCKET HAT"/>
    <s v="0000"/>
    <m/>
    <s v="967"/>
    <m/>
    <s v="LILAC HINT"/>
    <s v="2022"/>
    <s v="Fall/Winter"/>
    <m/>
    <m/>
    <m/>
    <s v="MID STD"/>
    <m/>
    <m/>
    <m/>
    <n v="0"/>
    <m/>
    <m/>
    <m/>
    <m/>
    <m/>
    <m/>
    <m/>
    <m/>
    <m/>
    <m/>
    <m/>
    <m/>
    <m/>
    <m/>
    <m/>
    <m/>
    <m/>
    <m/>
    <m/>
    <m/>
    <m/>
    <m/>
    <m/>
    <m/>
    <m/>
    <m/>
    <m/>
    <m/>
    <m/>
    <n v="0"/>
    <n v="57"/>
    <n v="0"/>
    <n v="150"/>
    <n v="0"/>
    <n v="0.3"/>
    <n v="39.9"/>
    <n v="0"/>
    <m/>
    <s v="100% POLYESSTER "/>
    <s v="6505.00.8090"/>
    <x v="1"/>
    <m/>
    <m/>
    <m/>
    <m/>
    <m/>
  </r>
  <r>
    <x v="0"/>
    <s v="Moose Knuckles"/>
    <m/>
    <s v="M32LA536-0000-970"/>
    <x v="1"/>
    <x v="1"/>
    <s v="HAT"/>
    <s v="HAT"/>
    <s v="M32LA536"/>
    <s v="SSACKETT BUCKET HAT"/>
    <s v="0000"/>
    <m/>
    <s v="970"/>
    <m/>
    <s v="VIOLET INDIGO"/>
    <s v="2022"/>
    <s v="Fall/Winter"/>
    <m/>
    <m/>
    <m/>
    <s v="MID STD"/>
    <m/>
    <n v="1"/>
    <m/>
    <n v="16"/>
    <m/>
    <m/>
    <m/>
    <m/>
    <m/>
    <m/>
    <m/>
    <m/>
    <m/>
    <m/>
    <m/>
    <m/>
    <m/>
    <m/>
    <m/>
    <m/>
    <m/>
    <m/>
    <m/>
    <m/>
    <m/>
    <m/>
    <m/>
    <m/>
    <m/>
    <m/>
    <m/>
    <m/>
    <m/>
    <n v="17"/>
    <n v="57"/>
    <n v="969"/>
    <n v="150"/>
    <n v="2550"/>
    <n v="0.3"/>
    <n v="39.9"/>
    <n v="678.3"/>
    <s v="China"/>
    <s v="100% POLYESSTER "/>
    <s v="6505.00.8090"/>
    <x v="0"/>
    <m/>
    <m/>
    <m/>
    <m/>
    <m/>
  </r>
  <r>
    <x v="0"/>
    <s v="Moose Knuckles"/>
    <m/>
    <s v="M32LA536-0000-970"/>
    <x v="1"/>
    <x v="1"/>
    <s v="HAT"/>
    <s v="HAT"/>
    <s v="M32LA536"/>
    <s v="SSACKETT BUCKET HAT"/>
    <s v="0000"/>
    <m/>
    <s v="970"/>
    <m/>
    <s v="VIOLET INDIGO"/>
    <s v="2022"/>
    <s v="Fall/Winter"/>
    <m/>
    <m/>
    <m/>
    <s v="MID STD"/>
    <m/>
    <n v="0"/>
    <m/>
    <n v="0"/>
    <m/>
    <m/>
    <m/>
    <m/>
    <m/>
    <m/>
    <m/>
    <m/>
    <m/>
    <m/>
    <m/>
    <m/>
    <m/>
    <m/>
    <m/>
    <m/>
    <m/>
    <m/>
    <m/>
    <m/>
    <m/>
    <m/>
    <m/>
    <m/>
    <m/>
    <m/>
    <m/>
    <m/>
    <m/>
    <n v="0"/>
    <n v="57"/>
    <n v="0"/>
    <n v="150"/>
    <n v="0"/>
    <n v="0.3"/>
    <n v="39.9"/>
    <n v="0"/>
    <s v="China"/>
    <s v="100% POLYESSTER "/>
    <s v="6505.00.8090"/>
    <x v="1"/>
    <m/>
    <m/>
    <m/>
    <m/>
    <m/>
  </r>
  <r>
    <x v="0"/>
    <s v="Moose Knuckles"/>
    <m/>
    <s v="M32LA536-0000-972"/>
    <x v="1"/>
    <x v="1"/>
    <s v="HAT"/>
    <s v="HAT"/>
    <s v="M32LA536"/>
    <s v="SSACKETT BUCKET HAT"/>
    <s v="0000"/>
    <m/>
    <s v="972"/>
    <m/>
    <s v="CARAMEL CAFWE"/>
    <s v="2022"/>
    <s v="Fall/Winter"/>
    <m/>
    <m/>
    <m/>
    <s v="MID STD"/>
    <m/>
    <m/>
    <m/>
    <n v="2"/>
    <m/>
    <m/>
    <m/>
    <m/>
    <m/>
    <m/>
    <m/>
    <m/>
    <m/>
    <m/>
    <m/>
    <m/>
    <m/>
    <m/>
    <m/>
    <m/>
    <m/>
    <m/>
    <m/>
    <m/>
    <m/>
    <m/>
    <m/>
    <m/>
    <m/>
    <m/>
    <m/>
    <m/>
    <m/>
    <n v="2"/>
    <n v="57"/>
    <n v="114"/>
    <n v="150"/>
    <n v="300"/>
    <n v="0.3"/>
    <n v="39.9"/>
    <n v="79.8"/>
    <m/>
    <s v="100% POLYESSTER "/>
    <s v="6505.00.8090"/>
    <x v="0"/>
    <m/>
    <m/>
    <m/>
    <m/>
    <m/>
  </r>
  <r>
    <x v="0"/>
    <s v="Moose Knuckles"/>
    <m/>
    <s v="M32LA536-0000-972"/>
    <x v="1"/>
    <x v="1"/>
    <s v="HAT"/>
    <s v="HAT"/>
    <s v="M32LA536"/>
    <s v="SSACKETT BUCKET HAT"/>
    <s v="0000"/>
    <m/>
    <s v="972"/>
    <m/>
    <s v="CARAMEL CAFWE"/>
    <s v="2022"/>
    <s v="Fall/Winter"/>
    <m/>
    <m/>
    <m/>
    <s v="MID STD"/>
    <m/>
    <m/>
    <m/>
    <n v="0"/>
    <m/>
    <m/>
    <m/>
    <m/>
    <m/>
    <m/>
    <m/>
    <m/>
    <m/>
    <m/>
    <m/>
    <m/>
    <m/>
    <m/>
    <m/>
    <m/>
    <m/>
    <m/>
    <m/>
    <m/>
    <m/>
    <m/>
    <m/>
    <m/>
    <m/>
    <m/>
    <m/>
    <m/>
    <m/>
    <n v="0"/>
    <n v="57"/>
    <n v="0"/>
    <n v="150"/>
    <n v="0"/>
    <n v="0.3"/>
    <n v="39.9"/>
    <n v="0"/>
    <m/>
    <s v="100% POLYESSTER "/>
    <s v="6505.00.8090"/>
    <x v="1"/>
    <m/>
    <m/>
    <m/>
    <m/>
    <m/>
  </r>
  <r>
    <x v="0"/>
    <s v="Moose Knuckles"/>
    <m/>
    <s v="M32LA548-0000-128"/>
    <x v="2"/>
    <x v="1"/>
    <s v="HAT"/>
    <s v="HAT"/>
    <s v="M32LA548"/>
    <s v="COBBLE BUCKET HAT"/>
    <s v="0000"/>
    <m/>
    <s v="128"/>
    <m/>
    <s v="PLAZA TAUPE"/>
    <s v="2022"/>
    <s v="Fall/Winter"/>
    <m/>
    <m/>
    <m/>
    <s v="MID STD"/>
    <m/>
    <m/>
    <m/>
    <n v="1"/>
    <m/>
    <m/>
    <m/>
    <m/>
    <m/>
    <m/>
    <m/>
    <m/>
    <m/>
    <m/>
    <m/>
    <m/>
    <m/>
    <m/>
    <m/>
    <m/>
    <m/>
    <m/>
    <m/>
    <m/>
    <m/>
    <m/>
    <m/>
    <m/>
    <m/>
    <m/>
    <m/>
    <m/>
    <m/>
    <n v="1"/>
    <n v="38"/>
    <n v="38"/>
    <n v="100"/>
    <n v="100"/>
    <n v="0.3"/>
    <n v="26.599999999999998"/>
    <n v="26.599999999999998"/>
    <m/>
    <s v="100% POLYESSTER"/>
    <s v="6505.00.8090"/>
    <x v="0"/>
    <m/>
    <m/>
    <m/>
    <m/>
    <m/>
  </r>
  <r>
    <x v="0"/>
    <s v="Moose Knuckles"/>
    <m/>
    <s v="M32LA548-0000-128"/>
    <x v="2"/>
    <x v="1"/>
    <s v="HAT"/>
    <s v="HAT"/>
    <s v="M32LA548"/>
    <s v="COBBLE BUCKET HAT"/>
    <s v="0000"/>
    <m/>
    <s v="128"/>
    <m/>
    <s v="PLAZA TAUPE"/>
    <s v="2022"/>
    <s v="Fall/Winter"/>
    <m/>
    <m/>
    <m/>
    <s v="MID STD"/>
    <m/>
    <m/>
    <m/>
    <n v="0"/>
    <m/>
    <m/>
    <m/>
    <m/>
    <m/>
    <m/>
    <m/>
    <m/>
    <m/>
    <m/>
    <m/>
    <m/>
    <m/>
    <m/>
    <m/>
    <m/>
    <m/>
    <m/>
    <m/>
    <m/>
    <m/>
    <m/>
    <m/>
    <m/>
    <m/>
    <m/>
    <m/>
    <m/>
    <m/>
    <n v="0"/>
    <n v="38"/>
    <n v="0"/>
    <n v="100"/>
    <n v="0"/>
    <n v="0.3"/>
    <n v="26.599999999999998"/>
    <n v="0"/>
    <m/>
    <s v="100% POLYESSTER"/>
    <s v="6505.00.8090"/>
    <x v="1"/>
    <m/>
    <m/>
    <m/>
    <m/>
    <m/>
  </r>
  <r>
    <x v="0"/>
    <s v="Moose Knuckles"/>
    <m/>
    <s v="M32LA513-0000-292"/>
    <x v="2"/>
    <x v="1"/>
    <s v="GLOVES"/>
    <s v="GLOVES"/>
    <s v="M32LA513"/>
    <s v="IMLAY KNIT GLOVESS"/>
    <s v="0000"/>
    <m/>
    <s v="292"/>
    <m/>
    <s v="BLACK"/>
    <s v="2022"/>
    <s v="Fall/Winter"/>
    <m/>
    <m/>
    <m/>
    <s v="OS"/>
    <n v="25"/>
    <m/>
    <m/>
    <m/>
    <m/>
    <m/>
    <m/>
    <m/>
    <m/>
    <m/>
    <m/>
    <m/>
    <m/>
    <m/>
    <m/>
    <m/>
    <m/>
    <m/>
    <m/>
    <m/>
    <m/>
    <m/>
    <m/>
    <m/>
    <m/>
    <m/>
    <m/>
    <m/>
    <m/>
    <m/>
    <m/>
    <m/>
    <m/>
    <n v="25"/>
    <n v="43"/>
    <n v="1075"/>
    <n v="115"/>
    <n v="2875"/>
    <n v="0.3"/>
    <n v="30.099999999999998"/>
    <n v="752.5"/>
    <m/>
    <s v="100% MERINO WOOL"/>
    <s v="6116.91.0000"/>
    <x v="0"/>
    <m/>
    <m/>
    <m/>
    <m/>
    <m/>
  </r>
  <r>
    <x v="0"/>
    <s v="Moose Knuckles"/>
    <m/>
    <s v="M32LA513-0000-292"/>
    <x v="2"/>
    <x v="1"/>
    <s v="GLOVES"/>
    <s v="GLOVES"/>
    <s v="M32LA513"/>
    <s v="IMLAY KNIT GLOVESS"/>
    <s v="0000"/>
    <m/>
    <s v="292"/>
    <m/>
    <s v="BLACK"/>
    <s v="2022"/>
    <s v="Fall/Winter"/>
    <m/>
    <m/>
    <m/>
    <s v="OS"/>
    <n v="0"/>
    <m/>
    <m/>
    <m/>
    <m/>
    <m/>
    <m/>
    <m/>
    <m/>
    <m/>
    <m/>
    <m/>
    <m/>
    <m/>
    <m/>
    <m/>
    <m/>
    <m/>
    <m/>
    <m/>
    <m/>
    <m/>
    <m/>
    <m/>
    <m/>
    <m/>
    <m/>
    <m/>
    <m/>
    <m/>
    <m/>
    <m/>
    <m/>
    <n v="0"/>
    <n v="43"/>
    <n v="0"/>
    <n v="115"/>
    <n v="0"/>
    <n v="0.3"/>
    <n v="30.099999999999998"/>
    <n v="0"/>
    <m/>
    <s v="100% MERINO WOOL"/>
    <s v="6116.91.0000"/>
    <x v="1"/>
    <m/>
    <m/>
    <m/>
    <m/>
    <m/>
  </r>
  <r>
    <x v="0"/>
    <s v="Moose Knuckles"/>
    <m/>
    <s v="M32LA513-0000-951"/>
    <x v="2"/>
    <x v="1"/>
    <s v="GLOVES"/>
    <s v="GLOVES"/>
    <s v="M32LA513"/>
    <s v="IMLAY KNIT GLOVESS"/>
    <s v="0000"/>
    <m/>
    <s v="951"/>
    <m/>
    <s v="ROSSE SSMOKE"/>
    <s v="2022"/>
    <s v="Fall/Winter"/>
    <m/>
    <m/>
    <m/>
    <s v="OS"/>
    <n v="18"/>
    <m/>
    <m/>
    <m/>
    <m/>
    <m/>
    <m/>
    <m/>
    <m/>
    <m/>
    <m/>
    <m/>
    <m/>
    <m/>
    <m/>
    <m/>
    <m/>
    <m/>
    <m/>
    <m/>
    <m/>
    <m/>
    <m/>
    <m/>
    <m/>
    <m/>
    <m/>
    <m/>
    <m/>
    <m/>
    <m/>
    <m/>
    <m/>
    <n v="18"/>
    <n v="43"/>
    <n v="774"/>
    <n v="115"/>
    <n v="2070"/>
    <n v="0.3"/>
    <n v="30.099999999999998"/>
    <n v="541.79999999999995"/>
    <s v="China"/>
    <s v="100% MERINO WOOL"/>
    <s v="6116.91.0000"/>
    <x v="0"/>
    <m/>
    <m/>
    <m/>
    <m/>
    <m/>
  </r>
  <r>
    <x v="0"/>
    <s v="Moose Knuckles"/>
    <m/>
    <s v="M32LA513-0000-951"/>
    <x v="2"/>
    <x v="1"/>
    <s v="GLOVES"/>
    <s v="GLOVES"/>
    <s v="M32LA513"/>
    <s v="IMLAY KNIT GLOVESS"/>
    <s v="0000"/>
    <m/>
    <s v="951"/>
    <m/>
    <s v="ROSSE SSMOKE"/>
    <s v="2022"/>
    <s v="Fall/Winter"/>
    <m/>
    <m/>
    <m/>
    <s v="OS"/>
    <n v="0"/>
    <m/>
    <m/>
    <m/>
    <m/>
    <m/>
    <m/>
    <m/>
    <m/>
    <m/>
    <m/>
    <m/>
    <m/>
    <m/>
    <m/>
    <m/>
    <m/>
    <m/>
    <m/>
    <m/>
    <m/>
    <m/>
    <m/>
    <m/>
    <m/>
    <m/>
    <m/>
    <m/>
    <m/>
    <m/>
    <m/>
    <m/>
    <m/>
    <n v="0"/>
    <n v="43"/>
    <n v="0"/>
    <n v="115"/>
    <n v="0"/>
    <n v="0.3"/>
    <n v="30.099999999999998"/>
    <n v="0"/>
    <s v="China"/>
    <s v="100% MERINO WOOL"/>
    <s v="6116.91.0000"/>
    <x v="1"/>
    <m/>
    <m/>
    <m/>
    <m/>
    <m/>
  </r>
  <r>
    <x v="0"/>
    <s v="Moose Knuckles"/>
    <m/>
    <s v="M32LA513-0000-963"/>
    <x v="2"/>
    <x v="1"/>
    <s v="GLOVES"/>
    <s v="GLOVES"/>
    <s v="M32LA513"/>
    <s v="IMLAY KNIT GLOVESS"/>
    <s v="0000"/>
    <m/>
    <s v="963"/>
    <m/>
    <s v="PARK GREEN"/>
    <s v="2022"/>
    <s v="Fall/Winter"/>
    <m/>
    <m/>
    <m/>
    <s v="OS"/>
    <n v="4"/>
    <m/>
    <m/>
    <m/>
    <m/>
    <m/>
    <m/>
    <m/>
    <m/>
    <m/>
    <m/>
    <m/>
    <m/>
    <m/>
    <m/>
    <m/>
    <m/>
    <m/>
    <m/>
    <m/>
    <m/>
    <m/>
    <m/>
    <m/>
    <m/>
    <m/>
    <m/>
    <m/>
    <m/>
    <m/>
    <m/>
    <m/>
    <m/>
    <n v="4"/>
    <n v="43"/>
    <n v="172"/>
    <n v="115"/>
    <n v="460"/>
    <n v="0.3"/>
    <n v="30.099999999999998"/>
    <n v="120.39999999999999"/>
    <m/>
    <s v="100% MERINO WOOL"/>
    <s v="6116.91.0000"/>
    <x v="0"/>
    <m/>
    <m/>
    <m/>
    <m/>
    <m/>
  </r>
  <r>
    <x v="0"/>
    <s v="Moose Knuckles"/>
    <m/>
    <s v="M32LA513-0000-963"/>
    <x v="2"/>
    <x v="1"/>
    <s v="GLOVES"/>
    <s v="GLOVES"/>
    <s v="M32LA513"/>
    <s v="IMLAY KNIT GLOVESS"/>
    <s v="0000"/>
    <m/>
    <s v="963"/>
    <m/>
    <s v="PARK GREEN"/>
    <s v="2022"/>
    <s v="Fall/Winter"/>
    <m/>
    <m/>
    <m/>
    <s v="OS"/>
    <n v="0"/>
    <m/>
    <m/>
    <m/>
    <m/>
    <m/>
    <m/>
    <m/>
    <m/>
    <m/>
    <m/>
    <m/>
    <m/>
    <m/>
    <m/>
    <m/>
    <m/>
    <m/>
    <m/>
    <m/>
    <m/>
    <m/>
    <m/>
    <m/>
    <m/>
    <m/>
    <m/>
    <m/>
    <m/>
    <m/>
    <m/>
    <m/>
    <m/>
    <n v="0"/>
    <n v="43"/>
    <n v="0"/>
    <n v="115"/>
    <n v="0"/>
    <n v="0.3"/>
    <n v="30.099999999999998"/>
    <n v="0"/>
    <m/>
    <s v="100% MERINO WOOL"/>
    <s v="6116.91.0000"/>
    <x v="1"/>
    <m/>
    <m/>
    <m/>
    <m/>
    <m/>
  </r>
  <r>
    <x v="0"/>
    <s v="Moose Knuckles"/>
    <m/>
    <s v="M32LA513-0000-965"/>
    <x v="2"/>
    <x v="1"/>
    <s v="GLOVES"/>
    <s v="GLOVES"/>
    <s v="M32LA513"/>
    <s v="IMLAY KNIT GLOVESS"/>
    <s v="0000"/>
    <m/>
    <s v="965"/>
    <m/>
    <s v="DARK SSAPHIRE"/>
    <s v="2022"/>
    <s v="Fall/Winter"/>
    <m/>
    <m/>
    <m/>
    <s v="OS"/>
    <n v="1"/>
    <m/>
    <m/>
    <m/>
    <m/>
    <m/>
    <m/>
    <m/>
    <m/>
    <m/>
    <m/>
    <m/>
    <m/>
    <m/>
    <m/>
    <m/>
    <m/>
    <m/>
    <m/>
    <m/>
    <m/>
    <m/>
    <m/>
    <m/>
    <m/>
    <m/>
    <m/>
    <m/>
    <m/>
    <m/>
    <m/>
    <m/>
    <m/>
    <n v="1"/>
    <n v="43"/>
    <n v="43"/>
    <n v="115"/>
    <n v="115"/>
    <n v="0.3"/>
    <n v="30.099999999999998"/>
    <n v="30.099999999999998"/>
    <m/>
    <s v="100% MERINO WOOL"/>
    <s v="6116.91.0000"/>
    <x v="0"/>
    <m/>
    <m/>
    <m/>
    <m/>
    <m/>
  </r>
  <r>
    <x v="0"/>
    <s v="Moose Knuckles"/>
    <m/>
    <s v="M32LA513-0000-965"/>
    <x v="2"/>
    <x v="1"/>
    <s v="GLOVES"/>
    <s v="GLOVES"/>
    <s v="M32LA513"/>
    <s v="IMLAY KNIT GLOVESS"/>
    <s v="0000"/>
    <m/>
    <s v="965"/>
    <m/>
    <s v="DARK SSAPHIRE"/>
    <s v="2022"/>
    <s v="Fall/Winter"/>
    <m/>
    <m/>
    <m/>
    <s v="OS"/>
    <n v="0"/>
    <m/>
    <m/>
    <m/>
    <m/>
    <m/>
    <m/>
    <m/>
    <m/>
    <m/>
    <m/>
    <m/>
    <m/>
    <m/>
    <m/>
    <m/>
    <m/>
    <m/>
    <m/>
    <m/>
    <m/>
    <m/>
    <m/>
    <m/>
    <m/>
    <m/>
    <m/>
    <m/>
    <m/>
    <m/>
    <m/>
    <m/>
    <m/>
    <n v="0"/>
    <n v="43"/>
    <n v="0"/>
    <n v="115"/>
    <n v="0"/>
    <n v="0.3"/>
    <n v="30.099999999999998"/>
    <n v="0"/>
    <m/>
    <s v="100% MERINO WOOL"/>
    <s v="6116.91.0000"/>
    <x v="1"/>
    <m/>
    <m/>
    <m/>
    <m/>
    <m/>
  </r>
  <r>
    <x v="0"/>
    <s v="Moose Knuckles"/>
    <m/>
    <s v="M32LA513-0000-981"/>
    <x v="2"/>
    <x v="1"/>
    <s v="GLOVES"/>
    <s v="GLOVES"/>
    <s v="M32LA513"/>
    <s v="IMLAY KNIT GLOVESS"/>
    <s v="0000"/>
    <m/>
    <s v="981"/>
    <m/>
    <s v="NIMBUSS CLOUD"/>
    <s v="2022"/>
    <s v="Fall/Winter"/>
    <m/>
    <m/>
    <m/>
    <s v="OS"/>
    <n v="20"/>
    <m/>
    <m/>
    <m/>
    <m/>
    <m/>
    <m/>
    <m/>
    <m/>
    <m/>
    <m/>
    <m/>
    <m/>
    <m/>
    <m/>
    <m/>
    <m/>
    <m/>
    <m/>
    <m/>
    <m/>
    <m/>
    <m/>
    <m/>
    <m/>
    <m/>
    <m/>
    <m/>
    <m/>
    <m/>
    <m/>
    <m/>
    <m/>
    <n v="20"/>
    <n v="43"/>
    <n v="860"/>
    <n v="115"/>
    <n v="2300"/>
    <n v="0.3"/>
    <n v="30.099999999999998"/>
    <n v="602"/>
    <s v="China"/>
    <s v="100% MERINO WOOL"/>
    <s v="6116.91.0000"/>
    <x v="0"/>
    <m/>
    <m/>
    <m/>
    <m/>
    <m/>
  </r>
  <r>
    <x v="0"/>
    <s v="Moose Knuckles"/>
    <m/>
    <s v="M32LA513-0000-981"/>
    <x v="2"/>
    <x v="1"/>
    <s v="GLOVES"/>
    <s v="GLOVES"/>
    <s v="M32LA513"/>
    <s v="IMLAY KNIT GLOVESS"/>
    <s v="0000"/>
    <m/>
    <s v="981"/>
    <m/>
    <s v="NIMBUSS CLOUD"/>
    <s v="2022"/>
    <s v="Fall/Winter"/>
    <m/>
    <m/>
    <m/>
    <s v="OS"/>
    <n v="0"/>
    <m/>
    <m/>
    <m/>
    <m/>
    <m/>
    <m/>
    <m/>
    <m/>
    <m/>
    <m/>
    <m/>
    <m/>
    <m/>
    <m/>
    <m/>
    <m/>
    <m/>
    <m/>
    <m/>
    <m/>
    <m/>
    <m/>
    <m/>
    <m/>
    <m/>
    <m/>
    <m/>
    <m/>
    <m/>
    <m/>
    <m/>
    <m/>
    <n v="0"/>
    <n v="43"/>
    <n v="0"/>
    <n v="115"/>
    <n v="0"/>
    <n v="0.3"/>
    <n v="30.099999999999998"/>
    <n v="0"/>
    <s v="China"/>
    <s v="100% MERINO WOOL"/>
    <s v="6116.91.0000"/>
    <x v="1"/>
    <m/>
    <m/>
    <m/>
    <m/>
    <m/>
  </r>
  <r>
    <x v="0"/>
    <s v="Moose Knuckles"/>
    <m/>
    <s v="M32LA510-0000-1051"/>
    <x v="2"/>
    <x v="1"/>
    <s v="GLOVES"/>
    <s v="GLOVES"/>
    <s v="M32LA510"/>
    <s v="MONOGRAM MITTENSS"/>
    <s v="0000"/>
    <m/>
    <s v="1051"/>
    <m/>
    <s v="NIMBUSS CLOUD/SSNOW WHITE"/>
    <s v="2022"/>
    <s v="Fall/Winter"/>
    <m/>
    <m/>
    <m/>
    <s v="MID STD"/>
    <m/>
    <m/>
    <m/>
    <n v="1"/>
    <m/>
    <m/>
    <m/>
    <m/>
    <m/>
    <m/>
    <m/>
    <m/>
    <m/>
    <m/>
    <m/>
    <m/>
    <m/>
    <m/>
    <m/>
    <m/>
    <m/>
    <m/>
    <m/>
    <m/>
    <m/>
    <m/>
    <m/>
    <m/>
    <m/>
    <m/>
    <m/>
    <m/>
    <m/>
    <n v="1"/>
    <n v="43"/>
    <n v="43"/>
    <n v="115"/>
    <n v="115"/>
    <n v="0.3"/>
    <n v="30.099999999999998"/>
    <n v="30.099999999999998"/>
    <m/>
    <s v="100% WOOL JACQUARD"/>
    <s v="6116.91.0000"/>
    <x v="0"/>
    <m/>
    <m/>
    <m/>
    <m/>
    <m/>
  </r>
  <r>
    <x v="0"/>
    <s v="Moose Knuckles"/>
    <m/>
    <s v="M32LA510-0000-1051"/>
    <x v="2"/>
    <x v="1"/>
    <s v="GLOVES"/>
    <s v="GLOVES"/>
    <s v="M32LA510"/>
    <s v="MONOGRAM MITTENSS"/>
    <s v="0000"/>
    <m/>
    <s v="1051"/>
    <m/>
    <s v="NIMBUSS CLOUD/SSNOW WHITE"/>
    <s v="2022"/>
    <s v="Fall/Winter"/>
    <m/>
    <m/>
    <m/>
    <s v="MID STD"/>
    <m/>
    <m/>
    <m/>
    <n v="0"/>
    <m/>
    <m/>
    <m/>
    <m/>
    <m/>
    <m/>
    <m/>
    <m/>
    <m/>
    <m/>
    <m/>
    <m/>
    <m/>
    <m/>
    <m/>
    <m/>
    <m/>
    <m/>
    <m/>
    <m/>
    <m/>
    <m/>
    <m/>
    <m/>
    <m/>
    <m/>
    <m/>
    <m/>
    <m/>
    <n v="0"/>
    <n v="43"/>
    <n v="0"/>
    <n v="115"/>
    <n v="0"/>
    <n v="0.3"/>
    <n v="30.099999999999998"/>
    <n v="0"/>
    <m/>
    <s v="100% WOOL JACQUARD"/>
    <s v="6116.91.0000"/>
    <x v="1"/>
    <m/>
    <m/>
    <m/>
    <m/>
    <m/>
  </r>
  <r>
    <x v="0"/>
    <s v="Moose Knuckles"/>
    <m/>
    <s v="M32LA532-0000-292"/>
    <x v="2"/>
    <x v="1"/>
    <s v="GLOVES"/>
    <s v="GLOVES"/>
    <s v="M32LA532"/>
    <s v="HENESSSSEY GLOVESS"/>
    <s v="0000"/>
    <m/>
    <s v="292"/>
    <m/>
    <s v="BLACK"/>
    <s v="2023"/>
    <s v="Fall/Winter"/>
    <m/>
    <m/>
    <m/>
    <s v="MID STD"/>
    <m/>
    <m/>
    <m/>
    <n v="3"/>
    <m/>
    <m/>
    <m/>
    <m/>
    <m/>
    <m/>
    <m/>
    <m/>
    <m/>
    <m/>
    <m/>
    <m/>
    <m/>
    <m/>
    <m/>
    <m/>
    <m/>
    <m/>
    <m/>
    <m/>
    <m/>
    <m/>
    <m/>
    <m/>
    <m/>
    <m/>
    <m/>
    <m/>
    <m/>
    <n v="3"/>
    <n v="43"/>
    <n v="129"/>
    <n v="115"/>
    <n v="345"/>
    <n v="0.3"/>
    <n v="30.099999999999998"/>
    <n v="90.3"/>
    <m/>
    <s v="100% NYLON"/>
    <s v="6216.00.5820"/>
    <x v="0"/>
    <m/>
    <m/>
    <m/>
    <m/>
    <m/>
  </r>
  <r>
    <x v="0"/>
    <s v="Moose Knuckles"/>
    <m/>
    <s v="M32LA532-0000-292"/>
    <x v="2"/>
    <x v="1"/>
    <s v="GLOVES"/>
    <s v="GLOVES"/>
    <s v="M32LA532"/>
    <s v="HENESSSSEY GLOVESS"/>
    <s v="0000"/>
    <m/>
    <s v="292"/>
    <m/>
    <s v="BLACK"/>
    <s v="2023"/>
    <s v="Fall/Winter"/>
    <m/>
    <m/>
    <m/>
    <s v="MID STD"/>
    <m/>
    <m/>
    <m/>
    <n v="0"/>
    <m/>
    <m/>
    <m/>
    <m/>
    <m/>
    <m/>
    <m/>
    <m/>
    <m/>
    <m/>
    <m/>
    <m/>
    <m/>
    <m/>
    <m/>
    <m/>
    <m/>
    <m/>
    <m/>
    <m/>
    <m/>
    <m/>
    <m/>
    <m/>
    <m/>
    <m/>
    <m/>
    <m/>
    <m/>
    <n v="0"/>
    <n v="43"/>
    <n v="0"/>
    <n v="115"/>
    <n v="0"/>
    <n v="0.3"/>
    <n v="30.099999999999998"/>
    <n v="0"/>
    <m/>
    <s v="100% NYLON"/>
    <s v="6216.00.5820"/>
    <x v="1"/>
    <m/>
    <m/>
    <m/>
    <m/>
    <m/>
  </r>
  <r>
    <x v="0"/>
    <s v="Moose Knuckles"/>
    <m/>
    <s v="M32LA538-0000-972"/>
    <x v="2"/>
    <x v="1"/>
    <s v="GLOVES"/>
    <s v="GLOVES"/>
    <s v="M32LA538"/>
    <s v="CHEEVER MITTENSS"/>
    <s v="0000"/>
    <m/>
    <s v="972"/>
    <m/>
    <s v="CARAMEL CAFWE"/>
    <s v="2022"/>
    <s v="Fall/Winter"/>
    <m/>
    <m/>
    <m/>
    <s v="MID STD"/>
    <m/>
    <m/>
    <m/>
    <n v="1"/>
    <m/>
    <m/>
    <m/>
    <m/>
    <m/>
    <m/>
    <m/>
    <m/>
    <m/>
    <m/>
    <m/>
    <m/>
    <m/>
    <m/>
    <m/>
    <m/>
    <m/>
    <m/>
    <m/>
    <m/>
    <m/>
    <m/>
    <m/>
    <m/>
    <m/>
    <m/>
    <m/>
    <m/>
    <m/>
    <n v="1"/>
    <n v="57"/>
    <n v="57"/>
    <n v="150"/>
    <n v="150"/>
    <n v="0.3"/>
    <n v="39.9"/>
    <n v="39.9"/>
    <s v="China"/>
    <s v="100% POLYESSTER/GENUINE LEATHER"/>
    <s v="6216.00.5420"/>
    <x v="0"/>
    <m/>
    <m/>
    <m/>
    <m/>
    <m/>
  </r>
  <r>
    <x v="0"/>
    <s v="Moose Knuckles"/>
    <m/>
    <s v="M32LA538-0000-972"/>
    <x v="2"/>
    <x v="1"/>
    <s v="GLOVES"/>
    <s v="GLOVES"/>
    <s v="M32LA538"/>
    <s v="CHEEVER MITTENSS"/>
    <s v="0000"/>
    <m/>
    <s v="972"/>
    <m/>
    <s v="CARAMEL CAFWE"/>
    <s v="2022"/>
    <s v="Fall/Winter"/>
    <m/>
    <m/>
    <m/>
    <s v="MID STD"/>
    <m/>
    <m/>
    <m/>
    <n v="0"/>
    <m/>
    <m/>
    <m/>
    <m/>
    <m/>
    <m/>
    <m/>
    <m/>
    <m/>
    <m/>
    <m/>
    <m/>
    <m/>
    <m/>
    <m/>
    <m/>
    <m/>
    <m/>
    <m/>
    <m/>
    <m/>
    <m/>
    <m/>
    <m/>
    <m/>
    <m/>
    <m/>
    <m/>
    <m/>
    <n v="0"/>
    <n v="57"/>
    <n v="0"/>
    <n v="150"/>
    <n v="0"/>
    <n v="0.3"/>
    <n v="39.9"/>
    <n v="0"/>
    <s v="China"/>
    <s v="100% POLYESSTER/GENUINE LEATHER"/>
    <s v="6216.00.5420"/>
    <x v="1"/>
    <m/>
    <m/>
    <m/>
    <m/>
    <m/>
  </r>
  <r>
    <x v="0"/>
    <s v="Moose Knuckles"/>
    <m/>
    <s v="M32UA609LL-0000-981"/>
    <x v="3"/>
    <x v="1"/>
    <s v="HAT"/>
    <s v="HAT"/>
    <s v="M32UA609LL"/>
    <s v="WOLCOTT TOQUE"/>
    <s v="0000"/>
    <m/>
    <s v="981"/>
    <m/>
    <s v="NIMBUSS CLOUD"/>
    <s v="2022"/>
    <s v="Fall/Winter"/>
    <m/>
    <m/>
    <m/>
    <s v="OS"/>
    <n v="3"/>
    <m/>
    <m/>
    <m/>
    <m/>
    <m/>
    <m/>
    <m/>
    <m/>
    <m/>
    <m/>
    <m/>
    <m/>
    <m/>
    <m/>
    <m/>
    <m/>
    <m/>
    <m/>
    <m/>
    <m/>
    <m/>
    <m/>
    <m/>
    <m/>
    <m/>
    <m/>
    <m/>
    <m/>
    <m/>
    <m/>
    <m/>
    <m/>
    <n v="3"/>
    <n v="50"/>
    <n v="150"/>
    <n v="100"/>
    <n v="300"/>
    <n v="0.3"/>
    <n v="35"/>
    <n v="105"/>
    <m/>
    <s v="SSHELL: 100% MERINO WOOL"/>
    <m/>
    <x v="0"/>
    <m/>
    <m/>
    <m/>
    <m/>
    <m/>
  </r>
  <r>
    <x v="0"/>
    <s v="Moose Knuckles"/>
    <m/>
    <s v="M32UA609LL-0000-981"/>
    <x v="3"/>
    <x v="1"/>
    <s v="HAT"/>
    <s v="HAT"/>
    <s v="M32UA609LL"/>
    <s v="WOLCOTT TOQUE"/>
    <s v="0000"/>
    <m/>
    <s v="981"/>
    <m/>
    <s v="NIMBUSS CLOUD"/>
    <s v="2022"/>
    <s v="Fall/Winter"/>
    <m/>
    <m/>
    <m/>
    <s v="OS"/>
    <n v="0"/>
    <m/>
    <m/>
    <m/>
    <m/>
    <m/>
    <m/>
    <m/>
    <m/>
    <m/>
    <m/>
    <m/>
    <m/>
    <m/>
    <m/>
    <m/>
    <m/>
    <m/>
    <m/>
    <m/>
    <m/>
    <m/>
    <m/>
    <m/>
    <m/>
    <m/>
    <m/>
    <m/>
    <m/>
    <m/>
    <m/>
    <m/>
    <m/>
    <n v="0"/>
    <n v="50"/>
    <n v="0"/>
    <n v="100"/>
    <n v="0"/>
    <n v="0.3"/>
    <n v="35"/>
    <n v="0"/>
    <m/>
    <s v="SSHELL: 100% MERINO WOOL"/>
    <m/>
    <x v="1"/>
    <m/>
    <m/>
    <m/>
    <m/>
    <m/>
  </r>
  <r>
    <x v="0"/>
    <s v="Moose Knuckles"/>
    <m/>
    <s v="M30UJ193-0000-291"/>
    <x v="3"/>
    <x v="0"/>
    <s v="OUTERWEAR"/>
    <s v="PARKA"/>
    <s v="M30UJ193"/>
    <s v="UNISSEX 3Q"/>
    <s v="0000"/>
    <m/>
    <s v="291"/>
    <m/>
    <s v="BLK W/BLK"/>
    <s v="2024"/>
    <s v="Fall/Winter"/>
    <m/>
    <m/>
    <m/>
    <s v="STD"/>
    <m/>
    <n v="2"/>
    <m/>
    <m/>
    <m/>
    <m/>
    <m/>
    <m/>
    <m/>
    <m/>
    <m/>
    <m/>
    <m/>
    <m/>
    <m/>
    <m/>
    <m/>
    <m/>
    <m/>
    <m/>
    <m/>
    <m/>
    <m/>
    <m/>
    <m/>
    <m/>
    <m/>
    <m/>
    <m/>
    <m/>
    <m/>
    <m/>
    <m/>
    <n v="2"/>
    <n v="215"/>
    <n v="430"/>
    <n v="570"/>
    <n v="1140"/>
    <n v="0.3"/>
    <n v="150.5"/>
    <n v="301"/>
    <s v="China"/>
    <s v="SSHELL: 80% POLYESSTER, 20% COTTON, LINING: 100% NYLON, FWILL: 60% DUCK DOWN, 40% DUCK FWEATHERSS, FWUR: REAL BLUE FWOX FWUR"/>
    <s v="6202.40.5500"/>
    <x v="0"/>
    <m/>
    <m/>
    <m/>
    <m/>
    <m/>
  </r>
  <r>
    <x v="0"/>
    <s v="Moose Knuckles"/>
    <m/>
    <s v="M30UJ193-0000-291"/>
    <x v="3"/>
    <x v="0"/>
    <s v="OUTERWEAR"/>
    <s v="PARKA"/>
    <s v="M30UJ193"/>
    <s v="UNISSEX 3Q"/>
    <s v="0000"/>
    <m/>
    <s v="291"/>
    <m/>
    <s v="BLK W/BLK"/>
    <s v="2024"/>
    <s v="Fall/Winter"/>
    <m/>
    <m/>
    <m/>
    <s v="STD"/>
    <m/>
    <n v="0"/>
    <m/>
    <m/>
    <m/>
    <m/>
    <m/>
    <m/>
    <m/>
    <m/>
    <m/>
    <m/>
    <m/>
    <m/>
    <m/>
    <m/>
    <m/>
    <m/>
    <m/>
    <m/>
    <m/>
    <m/>
    <m/>
    <m/>
    <m/>
    <m/>
    <m/>
    <m/>
    <m/>
    <m/>
    <m/>
    <m/>
    <m/>
    <n v="0"/>
    <n v="215"/>
    <n v="0"/>
    <n v="570"/>
    <n v="0"/>
    <n v="0.3"/>
    <n v="150.5"/>
    <n v="0"/>
    <s v="China"/>
    <s v="SSHELL: 80% POLYESSTER, 20% COTTON, LINING: 100% NYLON, FWILL: 60% DUCK DOWN, 40% DUCK FWEATHERSS, FWUR: REAL BLUE FWOX FWUR"/>
    <s v="6202.40.5500"/>
    <x v="1"/>
    <m/>
    <m/>
    <m/>
    <m/>
    <m/>
  </r>
  <r>
    <x v="0"/>
    <s v="Moose Knuckles"/>
    <m/>
    <s v="M30UJ193-0000-952"/>
    <x v="3"/>
    <x v="0"/>
    <s v="OUTERWEAR"/>
    <s v="PARKA"/>
    <s v="M30UJ193"/>
    <s v="UNISSEX 3Q"/>
    <s v="0000"/>
    <m/>
    <s v="952"/>
    <m/>
    <s v="ROSSE SSMOKE W/NAT"/>
    <s v="2024"/>
    <s v="Fall/Winter"/>
    <m/>
    <m/>
    <m/>
    <s v="STD"/>
    <m/>
    <m/>
    <m/>
    <m/>
    <m/>
    <m/>
    <n v="1"/>
    <m/>
    <m/>
    <m/>
    <m/>
    <m/>
    <m/>
    <m/>
    <m/>
    <m/>
    <m/>
    <m/>
    <m/>
    <m/>
    <m/>
    <m/>
    <m/>
    <m/>
    <m/>
    <m/>
    <m/>
    <m/>
    <m/>
    <m/>
    <m/>
    <m/>
    <m/>
    <n v="1"/>
    <n v="215"/>
    <n v="215"/>
    <n v="570"/>
    <n v="570"/>
    <n v="0.3"/>
    <n v="150.5"/>
    <n v="150.5"/>
    <m/>
    <s v="SSHELL: 80% POLYESSTER, 20% COTTON, LINING: 100% NYLON, FWILL: 60% DUCK DOWN, 40% DUCK FWEATHERSS, FWUR: REAL BLUE FWOX FWUR"/>
    <s v="6202.40.5500"/>
    <x v="0"/>
    <m/>
    <m/>
    <m/>
    <m/>
    <m/>
  </r>
  <r>
    <x v="0"/>
    <s v="Moose Knuckles"/>
    <m/>
    <s v="M30UJ193-0000-952"/>
    <x v="3"/>
    <x v="0"/>
    <s v="OUTERWEAR"/>
    <s v="PARKA"/>
    <s v="M30UJ193"/>
    <s v="UNISSEX 3Q"/>
    <s v="0000"/>
    <m/>
    <s v="952"/>
    <m/>
    <s v="ROSSE SSMOKE W/NAT"/>
    <s v="2024"/>
    <s v="Fall/Winter"/>
    <m/>
    <m/>
    <m/>
    <s v="STD"/>
    <m/>
    <m/>
    <m/>
    <m/>
    <m/>
    <m/>
    <n v="0"/>
    <m/>
    <m/>
    <m/>
    <m/>
    <m/>
    <m/>
    <m/>
    <m/>
    <m/>
    <m/>
    <m/>
    <m/>
    <m/>
    <m/>
    <m/>
    <m/>
    <m/>
    <m/>
    <m/>
    <m/>
    <m/>
    <m/>
    <m/>
    <m/>
    <m/>
    <m/>
    <n v="0"/>
    <n v="215"/>
    <n v="0"/>
    <n v="570"/>
    <n v="0"/>
    <n v="0.3"/>
    <n v="150.5"/>
    <n v="0"/>
    <m/>
    <s v="SSHELL: 80% POLYESSTER, 20% COTTON, LINING: 100% NYLON, FWILL: 60% DUCK DOWN, 40% DUCK FWEATHERSS, FWUR: REAL BLUE FWOX FWUR"/>
    <s v="6202.40.5500"/>
    <x v="1"/>
    <m/>
    <m/>
    <m/>
    <m/>
    <m/>
  </r>
  <r>
    <x v="0"/>
    <s v="Moose Knuckles"/>
    <m/>
    <s v="M30UJ193N-0000-292"/>
    <x v="3"/>
    <x v="0"/>
    <s v="OUTERWEAR"/>
    <s v="PARKA"/>
    <s v="M30UJ193N"/>
    <s v="UNISSEX 3Q"/>
    <s v="0000"/>
    <m/>
    <s v="292"/>
    <m/>
    <s v="BLACK"/>
    <s v="2023"/>
    <s v="Fall/Winter"/>
    <m/>
    <m/>
    <m/>
    <s v="STD"/>
    <m/>
    <m/>
    <m/>
    <n v="1"/>
    <n v="1"/>
    <n v="2"/>
    <n v="1"/>
    <m/>
    <m/>
    <m/>
    <m/>
    <m/>
    <m/>
    <m/>
    <m/>
    <m/>
    <m/>
    <m/>
    <m/>
    <m/>
    <m/>
    <m/>
    <m/>
    <m/>
    <m/>
    <m/>
    <m/>
    <m/>
    <m/>
    <m/>
    <m/>
    <m/>
    <m/>
    <n v="5"/>
    <n v="198"/>
    <n v="990"/>
    <n v="525"/>
    <n v="2625"/>
    <n v="0.3"/>
    <n v="138.6"/>
    <n v="693"/>
    <m/>
    <s v="SSHELL: 80% POLYESSTER, 20% COTTON, LINING: 100% NYLON, FWILL: 60% DUCK DOWN, 40% DUCK FWEATHERSS"/>
    <s v="6202.40.5500"/>
    <x v="0"/>
    <m/>
    <m/>
    <m/>
    <m/>
    <m/>
  </r>
  <r>
    <x v="0"/>
    <s v="Moose Knuckles"/>
    <m/>
    <s v="M30UJ193N-0000-292"/>
    <x v="3"/>
    <x v="0"/>
    <s v="OUTERWEAR"/>
    <s v="PARKA"/>
    <s v="M30UJ193N"/>
    <s v="UNISSEX 3Q"/>
    <s v="0000"/>
    <m/>
    <s v="292"/>
    <m/>
    <s v="BLACK"/>
    <s v="2023"/>
    <s v="Fall/Winter"/>
    <m/>
    <m/>
    <m/>
    <s v="STD"/>
    <m/>
    <m/>
    <m/>
    <n v="0"/>
    <n v="0"/>
    <n v="0"/>
    <n v="0"/>
    <m/>
    <m/>
    <m/>
    <m/>
    <m/>
    <m/>
    <m/>
    <m/>
    <m/>
    <m/>
    <m/>
    <m/>
    <m/>
    <m/>
    <m/>
    <m/>
    <m/>
    <m/>
    <m/>
    <m/>
    <m/>
    <m/>
    <m/>
    <m/>
    <m/>
    <m/>
    <n v="0"/>
    <n v="198"/>
    <n v="0"/>
    <n v="525"/>
    <n v="0"/>
    <n v="0.3"/>
    <n v="138.6"/>
    <n v="0"/>
    <m/>
    <s v="SSHELL: 80% POLYESSTER, 20% COTTON, LINING: 100% NYLON, FWILL: 60% DUCK DOWN, 40% DUCK FWEATHERSS"/>
    <s v="6202.40.5500"/>
    <x v="1"/>
    <m/>
    <m/>
    <m/>
    <m/>
    <m/>
  </r>
  <r>
    <x v="0"/>
    <s v="Moose Knuckles"/>
    <m/>
    <s v="M39UP231N-0000-653"/>
    <x v="3"/>
    <x v="0"/>
    <s v="OUTERWEAR"/>
    <s v="PARKA"/>
    <s v="M39UP231N"/>
    <s v="UNISSEX PARKA"/>
    <s v="0000"/>
    <m/>
    <s v="653"/>
    <m/>
    <s v="DEEP RED"/>
    <s v="2023"/>
    <s v="Fall/Winter"/>
    <m/>
    <m/>
    <m/>
    <s v="STD"/>
    <m/>
    <m/>
    <m/>
    <m/>
    <m/>
    <n v="1"/>
    <m/>
    <m/>
    <m/>
    <m/>
    <m/>
    <m/>
    <m/>
    <m/>
    <m/>
    <m/>
    <m/>
    <m/>
    <m/>
    <m/>
    <m/>
    <m/>
    <m/>
    <m/>
    <m/>
    <m/>
    <m/>
    <m/>
    <m/>
    <m/>
    <m/>
    <m/>
    <m/>
    <n v="1"/>
    <n v="209"/>
    <n v="209"/>
    <n v="555"/>
    <n v="555"/>
    <n v="0.3"/>
    <n v="146.29999999999998"/>
    <n v="146.29999999999998"/>
    <m/>
    <s v="SSHELL: 85% POLYESSTER, 15% COTTON, LINING: 100% NYLON, FWILLING: 60% DUCK DOWN, 40% FWEATHERSS"/>
    <s v="6202.30.1200"/>
    <x v="0"/>
    <m/>
    <m/>
    <m/>
    <m/>
    <m/>
  </r>
  <r>
    <x v="0"/>
    <s v="Moose Knuckles"/>
    <m/>
    <s v="M39UP231N-0000-653"/>
    <x v="3"/>
    <x v="0"/>
    <s v="OUTERWEAR"/>
    <s v="PARKA"/>
    <s v="M39UP231N"/>
    <s v="UNISSEX PARKA"/>
    <s v="0000"/>
    <m/>
    <s v="653"/>
    <m/>
    <s v="DEEP RED"/>
    <s v="2023"/>
    <s v="Fall/Winter"/>
    <m/>
    <m/>
    <m/>
    <s v="STD"/>
    <m/>
    <m/>
    <m/>
    <m/>
    <m/>
    <n v="0"/>
    <m/>
    <m/>
    <m/>
    <m/>
    <m/>
    <m/>
    <m/>
    <m/>
    <m/>
    <m/>
    <m/>
    <m/>
    <m/>
    <m/>
    <m/>
    <m/>
    <m/>
    <m/>
    <m/>
    <m/>
    <m/>
    <m/>
    <m/>
    <m/>
    <m/>
    <m/>
    <m/>
    <n v="0"/>
    <n v="209"/>
    <n v="0"/>
    <n v="555"/>
    <n v="0"/>
    <n v="0.3"/>
    <n v="146.29999999999998"/>
    <n v="0"/>
    <m/>
    <s v="SSHELL: 85% POLYESSTER, 15% COTTON, LINING: 100% NYLON, FWILLING: 60% DUCK DOWN, 40% FWEATHERSS"/>
    <s v="6202.30.1200"/>
    <x v="1"/>
    <m/>
    <m/>
    <m/>
    <m/>
    <m/>
  </r>
  <r>
    <x v="0"/>
    <s v="Moose Knuckles"/>
    <m/>
    <s v="M39UP231N-0000-850"/>
    <x v="3"/>
    <x v="0"/>
    <s v="OUTERWEAR"/>
    <s v="PARKA"/>
    <s v="M39UP231N"/>
    <s v="UNISSEX PARKA"/>
    <s v="0000"/>
    <m/>
    <s v="850"/>
    <m/>
    <s v="COBALT BLUE"/>
    <s v="2023"/>
    <s v="Fall/Winter"/>
    <m/>
    <m/>
    <m/>
    <s v="STD"/>
    <m/>
    <m/>
    <n v="1"/>
    <m/>
    <m/>
    <m/>
    <m/>
    <m/>
    <m/>
    <m/>
    <m/>
    <m/>
    <m/>
    <m/>
    <m/>
    <m/>
    <m/>
    <m/>
    <m/>
    <m/>
    <m/>
    <m/>
    <m/>
    <m/>
    <m/>
    <m/>
    <m/>
    <m/>
    <m/>
    <m/>
    <m/>
    <m/>
    <m/>
    <n v="1"/>
    <n v="209"/>
    <n v="209"/>
    <n v="555"/>
    <n v="555"/>
    <n v="0.3"/>
    <n v="146.29999999999998"/>
    <n v="146.29999999999998"/>
    <m/>
    <s v="SSHELL: 85% POLYESSTER, 15% COTTON, LINING: 100% NYLON, FWILLING: 60% DUCK DOWN, 40% FWEATHERSS"/>
    <s v="6202.30.1200"/>
    <x v="0"/>
    <m/>
    <m/>
    <m/>
    <m/>
    <m/>
  </r>
  <r>
    <x v="0"/>
    <s v="Moose Knuckles"/>
    <m/>
    <s v="M39UP231N-0000-850"/>
    <x v="3"/>
    <x v="0"/>
    <s v="OUTERWEAR"/>
    <s v="PARKA"/>
    <s v="M39UP231N"/>
    <s v="UNISSEX PARKA"/>
    <s v="0000"/>
    <m/>
    <s v="850"/>
    <m/>
    <s v="COBALT BLUE"/>
    <s v="2023"/>
    <s v="Fall/Winter"/>
    <m/>
    <m/>
    <m/>
    <s v="STD"/>
    <m/>
    <m/>
    <n v="0"/>
    <m/>
    <m/>
    <m/>
    <m/>
    <m/>
    <m/>
    <m/>
    <m/>
    <m/>
    <m/>
    <m/>
    <m/>
    <m/>
    <m/>
    <m/>
    <m/>
    <m/>
    <m/>
    <m/>
    <m/>
    <m/>
    <m/>
    <m/>
    <m/>
    <m/>
    <m/>
    <m/>
    <m/>
    <m/>
    <m/>
    <n v="0"/>
    <n v="209"/>
    <n v="0"/>
    <n v="555"/>
    <n v="0"/>
    <n v="0.3"/>
    <n v="146.29999999999998"/>
    <n v="0"/>
    <m/>
    <s v="SSHELL: 85% POLYESSTER, 15% COTTON, LINING: 100% NYLON, FWILLING: 60% DUCK DOWN, 40% FWEATHERSS"/>
    <s v="6202.30.1200"/>
    <x v="1"/>
    <m/>
    <m/>
    <m/>
    <m/>
    <m/>
  </r>
  <r>
    <x v="0"/>
    <s v="Moose Knuckles"/>
    <m/>
    <s v="M39UP231N-0000-951"/>
    <x v="3"/>
    <x v="0"/>
    <s v="OUTERWEAR"/>
    <s v="PARKA"/>
    <s v="M39UP231N"/>
    <s v="UNISSEX PARKA"/>
    <s v="0000"/>
    <m/>
    <s v="951"/>
    <m/>
    <s v="ROSSE SSMOKE"/>
    <s v="2023"/>
    <s v="Fall/Winter"/>
    <m/>
    <m/>
    <m/>
    <s v="STD"/>
    <m/>
    <m/>
    <n v="1"/>
    <m/>
    <m/>
    <n v="3"/>
    <m/>
    <m/>
    <m/>
    <m/>
    <m/>
    <m/>
    <m/>
    <m/>
    <m/>
    <m/>
    <m/>
    <m/>
    <m/>
    <m/>
    <m/>
    <m/>
    <m/>
    <m/>
    <m/>
    <m/>
    <m/>
    <m/>
    <m/>
    <m/>
    <m/>
    <m/>
    <m/>
    <n v="4"/>
    <n v="209"/>
    <n v="836"/>
    <n v="555"/>
    <n v="2220"/>
    <n v="0.3"/>
    <n v="146.29999999999998"/>
    <n v="585.19999999999993"/>
    <m/>
    <s v="SSHELL: 85% POLYESSTER, 15% COTTON, LINING: 100% NYLON, FWILLING: 60% DUCK DOWN, 40% FWEATHERSS"/>
    <s v="6202.30.1200"/>
    <x v="0"/>
    <m/>
    <m/>
    <m/>
    <m/>
    <m/>
  </r>
  <r>
    <x v="0"/>
    <s v="Moose Knuckles"/>
    <m/>
    <s v="M39UP231N-0000-951"/>
    <x v="3"/>
    <x v="0"/>
    <s v="OUTERWEAR"/>
    <s v="PARKA"/>
    <s v="M39UP231N"/>
    <s v="UNISSEX PARKA"/>
    <s v="0000"/>
    <m/>
    <s v="951"/>
    <m/>
    <s v="ROSSE SSMOKE"/>
    <s v="2023"/>
    <s v="Fall/Winter"/>
    <m/>
    <m/>
    <m/>
    <s v="STD"/>
    <m/>
    <m/>
    <n v="0"/>
    <m/>
    <m/>
    <n v="0"/>
    <m/>
    <m/>
    <m/>
    <m/>
    <m/>
    <m/>
    <m/>
    <m/>
    <m/>
    <m/>
    <m/>
    <m/>
    <m/>
    <m/>
    <m/>
    <m/>
    <m/>
    <m/>
    <m/>
    <m/>
    <m/>
    <m/>
    <m/>
    <m/>
    <m/>
    <m/>
    <m/>
    <n v="0"/>
    <n v="209"/>
    <n v="0"/>
    <n v="555"/>
    <n v="0"/>
    <n v="0.3"/>
    <n v="146.29999999999998"/>
    <n v="0"/>
    <m/>
    <s v="SSHELL: 85% POLYESSTER, 15% COTTON, LINING: 100% NYLON, FWILLING: 60% DUCK DOWN, 40% FWEATHERSS"/>
    <s v="6202.30.1200"/>
    <x v="1"/>
    <m/>
    <m/>
    <m/>
    <m/>
    <m/>
  </r>
  <r>
    <x v="0"/>
    <s v="Moose Knuckles"/>
    <m/>
    <s v="MK2631YUP-0000-255"/>
    <x v="3"/>
    <x v="0"/>
    <s v="OUTERWEAR"/>
    <s v="PARKA"/>
    <s v="MK2631YUP"/>
    <s v="UNISSEX PARKA"/>
    <s v="0000"/>
    <m/>
    <s v="255"/>
    <m/>
    <s v="GRANITE W/NAT"/>
    <s v="2023"/>
    <s v="Fall/Winter"/>
    <m/>
    <m/>
    <m/>
    <s v="STD"/>
    <m/>
    <m/>
    <n v="1"/>
    <m/>
    <m/>
    <m/>
    <m/>
    <m/>
    <m/>
    <m/>
    <m/>
    <m/>
    <m/>
    <m/>
    <m/>
    <m/>
    <m/>
    <m/>
    <m/>
    <m/>
    <m/>
    <m/>
    <m/>
    <m/>
    <m/>
    <m/>
    <m/>
    <m/>
    <m/>
    <m/>
    <m/>
    <m/>
    <m/>
    <n v="1"/>
    <n v="228"/>
    <n v="228"/>
    <n v="605"/>
    <n v="605"/>
    <n v="0.3"/>
    <n v="159.6"/>
    <n v="159.6"/>
    <m/>
    <s v="SSHELL - 80% POLYESSTER, 20% COTTON, LINING- 100% NYLON, FWILL- 60% DUCK DOWN, 40% DUCK FWEATHERSS, BLUE FWOX FWUR"/>
    <s v="6202.40.1000"/>
    <x v="0"/>
    <m/>
    <m/>
    <m/>
    <m/>
    <m/>
  </r>
  <r>
    <x v="0"/>
    <s v="Moose Knuckles"/>
    <m/>
    <s v="MK2631YUP-0000-255"/>
    <x v="3"/>
    <x v="0"/>
    <s v="OUTERWEAR"/>
    <s v="PARKA"/>
    <s v="MK2631YUP"/>
    <s v="UNISSEX PARKA"/>
    <s v="0000"/>
    <m/>
    <s v="255"/>
    <m/>
    <s v="GRANITE W/NAT"/>
    <s v="2023"/>
    <s v="Fall/Winter"/>
    <m/>
    <m/>
    <m/>
    <s v="STD"/>
    <m/>
    <m/>
    <n v="0"/>
    <m/>
    <m/>
    <m/>
    <m/>
    <m/>
    <m/>
    <m/>
    <m/>
    <m/>
    <m/>
    <m/>
    <m/>
    <m/>
    <m/>
    <m/>
    <m/>
    <m/>
    <m/>
    <m/>
    <m/>
    <m/>
    <m/>
    <m/>
    <m/>
    <m/>
    <m/>
    <m/>
    <m/>
    <m/>
    <m/>
    <n v="0"/>
    <n v="228"/>
    <n v="0"/>
    <n v="605"/>
    <n v="0"/>
    <n v="0.3"/>
    <n v="159.6"/>
    <n v="0"/>
    <m/>
    <s v="SSHELL - 80% POLYESSTER, 20% COTTON, LINING- 100% NYLON, FWILL- 60% DUCK DOWN, 40% DUCK FWEATHERSS, BLUE FWOX FWUR"/>
    <s v="6202.40.1000"/>
    <x v="1"/>
    <m/>
    <m/>
    <m/>
    <m/>
    <m/>
  </r>
  <r>
    <x v="0"/>
    <s v="Moose Knuckles"/>
    <m/>
    <s v="MK2631YUP-0000-290"/>
    <x v="3"/>
    <x v="0"/>
    <s v="OUTERWEAR"/>
    <s v="PARKA"/>
    <s v="MK2631YUP"/>
    <s v="UNISSEX PARKA"/>
    <s v="0000"/>
    <m/>
    <s v="290"/>
    <m/>
    <s v="BLK W/NAT"/>
    <s v="2023"/>
    <s v="Fall/Winter"/>
    <m/>
    <m/>
    <m/>
    <s v="STD"/>
    <m/>
    <m/>
    <n v="1"/>
    <m/>
    <m/>
    <m/>
    <m/>
    <m/>
    <m/>
    <m/>
    <m/>
    <m/>
    <m/>
    <m/>
    <m/>
    <m/>
    <m/>
    <m/>
    <m/>
    <m/>
    <m/>
    <m/>
    <m/>
    <m/>
    <m/>
    <m/>
    <m/>
    <m/>
    <m/>
    <m/>
    <m/>
    <m/>
    <m/>
    <n v="1"/>
    <n v="228"/>
    <n v="228"/>
    <n v="605"/>
    <n v="605"/>
    <n v="0.3"/>
    <n v="159.6"/>
    <n v="159.6"/>
    <s v="China"/>
    <s v="SSHELL - 80% POLYESSTER, 20% COTTON, LINING- 100% NYLON, FWILL- 60% DUCK DOWN, 40% DUCK FWEATHERSS, BLUE FWOX FWUR"/>
    <s v="6202.40.1000"/>
    <x v="0"/>
    <m/>
    <m/>
    <m/>
    <m/>
    <m/>
  </r>
  <r>
    <x v="0"/>
    <s v="Moose Knuckles"/>
    <m/>
    <s v="MK2631YUP-0000-290"/>
    <x v="3"/>
    <x v="0"/>
    <s v="OUTERWEAR"/>
    <s v="PARKA"/>
    <s v="MK2631YUP"/>
    <s v="UNISSEX PARKA"/>
    <s v="0000"/>
    <m/>
    <s v="290"/>
    <m/>
    <s v="BLK W/NAT"/>
    <s v="2023"/>
    <s v="Fall/Winter"/>
    <m/>
    <m/>
    <m/>
    <s v="STD"/>
    <m/>
    <m/>
    <n v="0"/>
    <m/>
    <m/>
    <m/>
    <m/>
    <m/>
    <m/>
    <m/>
    <m/>
    <m/>
    <m/>
    <m/>
    <m/>
    <m/>
    <m/>
    <m/>
    <m/>
    <m/>
    <m/>
    <m/>
    <m/>
    <m/>
    <m/>
    <m/>
    <m/>
    <m/>
    <m/>
    <m/>
    <m/>
    <m/>
    <m/>
    <n v="0"/>
    <n v="228"/>
    <n v="0"/>
    <n v="605"/>
    <n v="0"/>
    <n v="0.3"/>
    <n v="159.6"/>
    <n v="0"/>
    <s v="China"/>
    <s v="SSHELL - 80% POLYESSTER, 20% COTTON, LINING- 100% NYLON, FWILL- 60% DUCK DOWN, 40% DUCK FWEATHERSS, BLUE FWOX FWUR"/>
    <s v="6202.40.1000"/>
    <x v="1"/>
    <m/>
    <m/>
    <m/>
    <m/>
    <m/>
  </r>
  <r>
    <x v="0"/>
    <s v="Moose Knuckles"/>
    <m/>
    <s v="MK2631YUP-0000-775"/>
    <x v="3"/>
    <x v="0"/>
    <s v="OUTERWEAR"/>
    <s v="PARKA"/>
    <s v="MK2631YUP"/>
    <s v="UNISSEX PARKA"/>
    <s v="0000"/>
    <m/>
    <s v="775"/>
    <m/>
    <s v="ARMY W/BLK"/>
    <s v="2023"/>
    <s v="Fall/Winter"/>
    <m/>
    <m/>
    <m/>
    <s v="STD"/>
    <m/>
    <n v="1"/>
    <m/>
    <m/>
    <m/>
    <m/>
    <m/>
    <m/>
    <m/>
    <m/>
    <m/>
    <m/>
    <m/>
    <m/>
    <m/>
    <m/>
    <m/>
    <m/>
    <m/>
    <m/>
    <m/>
    <m/>
    <m/>
    <m/>
    <m/>
    <m/>
    <m/>
    <m/>
    <m/>
    <m/>
    <m/>
    <m/>
    <m/>
    <n v="1"/>
    <n v="228"/>
    <n v="228"/>
    <n v="605"/>
    <n v="605"/>
    <n v="0.3"/>
    <n v="159.6"/>
    <n v="159.6"/>
    <m/>
    <s v="SSHELL - 80% POLYESSTER, 20% COTTON, LINING- 100% NYLON, FWILL- 60% DUCK DOWN, 40% DUCK FWEATHERSS, BLUE FWOX FWUR"/>
    <s v="6202.40.1000"/>
    <x v="0"/>
    <m/>
    <m/>
    <m/>
    <m/>
    <m/>
  </r>
  <r>
    <x v="0"/>
    <s v="Moose Knuckles"/>
    <m/>
    <s v="MK2631YUP-0000-775"/>
    <x v="3"/>
    <x v="0"/>
    <s v="OUTERWEAR"/>
    <s v="PARKA"/>
    <s v="MK2631YUP"/>
    <s v="UNISSEX PARKA"/>
    <s v="0000"/>
    <m/>
    <s v="775"/>
    <m/>
    <s v="ARMY W/BLK"/>
    <s v="2023"/>
    <s v="Fall/Winter"/>
    <m/>
    <m/>
    <m/>
    <s v="STD"/>
    <m/>
    <n v="0"/>
    <m/>
    <m/>
    <m/>
    <m/>
    <m/>
    <m/>
    <m/>
    <m/>
    <m/>
    <m/>
    <m/>
    <m/>
    <m/>
    <m/>
    <m/>
    <m/>
    <m/>
    <m/>
    <m/>
    <m/>
    <m/>
    <m/>
    <m/>
    <m/>
    <m/>
    <m/>
    <m/>
    <m/>
    <m/>
    <m/>
    <m/>
    <n v="0"/>
    <n v="228"/>
    <n v="0"/>
    <n v="605"/>
    <n v="0"/>
    <n v="0.3"/>
    <n v="159.6"/>
    <n v="0"/>
    <m/>
    <s v="SSHELL - 80% POLYESSTER, 20% COTTON, LINING- 100% NYLON, FWILL- 60% DUCK DOWN, 40% DUCK FWEATHERSS, BLUE FWOX FWUR"/>
    <s v="6202.40.1000"/>
    <x v="1"/>
    <m/>
    <m/>
    <m/>
    <m/>
    <m/>
  </r>
  <r>
    <x v="0"/>
    <s v="Moose Knuckles"/>
    <m/>
    <s v="M11BJ152-0000-186"/>
    <x v="3"/>
    <x v="0"/>
    <s v="OUTERWEAR"/>
    <s v="JACKET"/>
    <s v="M11BJ152"/>
    <s v="CHARLI JACKET"/>
    <s v="0000"/>
    <m/>
    <s v="186"/>
    <m/>
    <s v="BRIT BLUE"/>
    <s v="2021"/>
    <s v="Spring/Summer"/>
    <m/>
    <m/>
    <m/>
    <s v="STD"/>
    <m/>
    <m/>
    <m/>
    <m/>
    <m/>
    <n v="1"/>
    <m/>
    <m/>
    <m/>
    <m/>
    <m/>
    <m/>
    <m/>
    <m/>
    <m/>
    <m/>
    <m/>
    <m/>
    <m/>
    <m/>
    <m/>
    <m/>
    <m/>
    <m/>
    <m/>
    <m/>
    <m/>
    <m/>
    <m/>
    <m/>
    <m/>
    <m/>
    <m/>
    <n v="1"/>
    <n v="100"/>
    <n v="100"/>
    <n v="265"/>
    <n v="265"/>
    <n v="0.3"/>
    <n v="70"/>
    <n v="70"/>
    <m/>
    <s v="SSHELL-100% NYLON, LINING-100% NYLON, FWILL-100% POLYESSTER"/>
    <s v="6201.40.7521"/>
    <x v="0"/>
    <m/>
    <m/>
    <m/>
    <m/>
    <m/>
  </r>
  <r>
    <x v="0"/>
    <s v="Moose Knuckles"/>
    <m/>
    <s v="M11BJ152-0000-186"/>
    <x v="3"/>
    <x v="0"/>
    <s v="OUTERWEAR"/>
    <s v="JACKET"/>
    <s v="M11BJ152"/>
    <s v="CHARLI JACKET"/>
    <s v="0000"/>
    <m/>
    <s v="186"/>
    <m/>
    <s v="BRIT BLUE"/>
    <s v="2021"/>
    <s v="Spring/Summer"/>
    <m/>
    <m/>
    <m/>
    <s v="STD"/>
    <m/>
    <m/>
    <m/>
    <m/>
    <m/>
    <n v="0"/>
    <m/>
    <m/>
    <m/>
    <m/>
    <m/>
    <m/>
    <m/>
    <m/>
    <m/>
    <m/>
    <m/>
    <m/>
    <m/>
    <m/>
    <m/>
    <m/>
    <m/>
    <m/>
    <m/>
    <m/>
    <m/>
    <m/>
    <m/>
    <m/>
    <m/>
    <m/>
    <m/>
    <n v="0"/>
    <n v="100"/>
    <n v="0"/>
    <n v="265"/>
    <n v="0"/>
    <n v="0.3"/>
    <n v="70"/>
    <n v="0"/>
    <m/>
    <s v="SSHELL-100% NYLON, LINING-100% NYLON, FWILL-100% POLYESSTER"/>
    <s v="6201.40.7521"/>
    <x v="1"/>
    <m/>
    <m/>
    <m/>
    <m/>
    <m/>
  </r>
  <r>
    <x v="0"/>
    <s v="Moose Knuckles"/>
    <m/>
    <s v="M11BJ152-0000-292"/>
    <x v="3"/>
    <x v="0"/>
    <s v="OUTERWEAR"/>
    <s v="JACKET"/>
    <s v="M11BJ152"/>
    <s v="CHARLI JACKET"/>
    <s v="0000"/>
    <m/>
    <s v="292"/>
    <m/>
    <s v="BLACK"/>
    <s v="2021"/>
    <s v="Spring/Summer"/>
    <m/>
    <m/>
    <m/>
    <s v="STD"/>
    <m/>
    <m/>
    <m/>
    <m/>
    <n v="2"/>
    <m/>
    <m/>
    <m/>
    <m/>
    <m/>
    <m/>
    <m/>
    <m/>
    <m/>
    <m/>
    <m/>
    <m/>
    <m/>
    <m/>
    <m/>
    <m/>
    <m/>
    <m/>
    <m/>
    <m/>
    <m/>
    <m/>
    <m/>
    <m/>
    <m/>
    <m/>
    <m/>
    <m/>
    <n v="2"/>
    <n v="100"/>
    <n v="200"/>
    <n v="265"/>
    <n v="530"/>
    <n v="0.3"/>
    <n v="70"/>
    <n v="140"/>
    <m/>
    <s v="SSHELL-100% NYLON, LINING-100% NYLON, FWILL-100% POLYESSTER"/>
    <s v="6201.40.7521"/>
    <x v="0"/>
    <m/>
    <m/>
    <m/>
    <m/>
    <m/>
  </r>
  <r>
    <x v="0"/>
    <s v="Moose Knuckles"/>
    <m/>
    <s v="M11BJ152-0000-292"/>
    <x v="3"/>
    <x v="0"/>
    <s v="OUTERWEAR"/>
    <s v="JACKET"/>
    <s v="M11BJ152"/>
    <s v="CHARLI JACKET"/>
    <s v="0000"/>
    <m/>
    <s v="292"/>
    <m/>
    <s v="BLACK"/>
    <s v="2021"/>
    <s v="Spring/Summer"/>
    <m/>
    <m/>
    <m/>
    <s v="STD"/>
    <m/>
    <m/>
    <m/>
    <m/>
    <n v="0"/>
    <m/>
    <m/>
    <m/>
    <m/>
    <m/>
    <m/>
    <m/>
    <m/>
    <m/>
    <m/>
    <m/>
    <m/>
    <m/>
    <m/>
    <m/>
    <m/>
    <m/>
    <m/>
    <m/>
    <m/>
    <m/>
    <m/>
    <m/>
    <m/>
    <m/>
    <m/>
    <m/>
    <m/>
    <n v="0"/>
    <n v="100"/>
    <n v="0"/>
    <n v="265"/>
    <n v="0"/>
    <n v="0.3"/>
    <n v="70"/>
    <n v="0"/>
    <m/>
    <s v="SSHELL-100% NYLON, LINING-100% NYLON, FWILL-100% POLYESSTER"/>
    <s v="6201.40.7521"/>
    <x v="1"/>
    <m/>
    <m/>
    <m/>
    <m/>
    <m/>
  </r>
  <r>
    <x v="0"/>
    <s v="Moose Knuckles"/>
    <m/>
    <s v="M11GJ154-0000-292"/>
    <x v="3"/>
    <x v="0"/>
    <s v="OUTERWEAR"/>
    <s v="JACKET"/>
    <s v="M11GJ154"/>
    <s v="GO BETTY JKT"/>
    <s v="0000"/>
    <m/>
    <s v="292"/>
    <m/>
    <s v="BLACK"/>
    <s v="2021"/>
    <s v="Spring/Summer"/>
    <m/>
    <m/>
    <m/>
    <s v="STD"/>
    <m/>
    <m/>
    <m/>
    <m/>
    <m/>
    <m/>
    <n v="3"/>
    <m/>
    <m/>
    <m/>
    <m/>
    <m/>
    <m/>
    <m/>
    <m/>
    <m/>
    <m/>
    <m/>
    <m/>
    <m/>
    <m/>
    <m/>
    <m/>
    <m/>
    <m/>
    <m/>
    <m/>
    <m/>
    <m/>
    <m/>
    <m/>
    <m/>
    <m/>
    <n v="3"/>
    <n v="100"/>
    <n v="300"/>
    <n v="265"/>
    <n v="795"/>
    <n v="0.3"/>
    <n v="70"/>
    <n v="210"/>
    <m/>
    <s v="SSHELL-100% NYLON, LINING-100% NYLON, FWILL-100% POLYESSTER"/>
    <s v="6202.40.7511"/>
    <x v="0"/>
    <m/>
    <m/>
    <m/>
    <m/>
    <m/>
  </r>
  <r>
    <x v="0"/>
    <s v="Moose Knuckles"/>
    <m/>
    <s v="M11GJ154-0000-292"/>
    <x v="3"/>
    <x v="0"/>
    <s v="OUTERWEAR"/>
    <s v="JACKET"/>
    <s v="M11GJ154"/>
    <s v="GO BETTY JKT"/>
    <s v="0000"/>
    <m/>
    <s v="292"/>
    <m/>
    <s v="BLACK"/>
    <s v="2021"/>
    <s v="Spring/Summer"/>
    <m/>
    <m/>
    <m/>
    <s v="STD"/>
    <m/>
    <m/>
    <m/>
    <m/>
    <m/>
    <m/>
    <n v="0"/>
    <m/>
    <m/>
    <m/>
    <m/>
    <m/>
    <m/>
    <m/>
    <m/>
    <m/>
    <m/>
    <m/>
    <m/>
    <m/>
    <m/>
    <m/>
    <m/>
    <m/>
    <m/>
    <m/>
    <m/>
    <m/>
    <m/>
    <m/>
    <m/>
    <m/>
    <m/>
    <n v="0"/>
    <n v="100"/>
    <n v="0"/>
    <n v="265"/>
    <n v="0"/>
    <n v="0.3"/>
    <n v="70"/>
    <n v="0"/>
    <m/>
    <s v="SSHELL-100% NYLON, LINING-100% NYLON, FWILL-100% POLYESSTER"/>
    <s v="6202.40.7511"/>
    <x v="1"/>
    <m/>
    <m/>
    <m/>
    <m/>
    <m/>
  </r>
  <r>
    <x v="0"/>
    <s v="Moose Knuckles"/>
    <m/>
    <s v="M11UJ155-0000-189"/>
    <x v="1"/>
    <x v="0"/>
    <s v="OUTERWEAR"/>
    <s v="JACKET"/>
    <s v="M11UJ155"/>
    <s v="HI FWIVESS JKT"/>
    <s v="0000"/>
    <m/>
    <s v="189"/>
    <m/>
    <s v="SSAFWETY ORANGE"/>
    <s v="2021"/>
    <s v="Spring/Summer"/>
    <m/>
    <m/>
    <m/>
    <s v="STD"/>
    <m/>
    <m/>
    <m/>
    <m/>
    <n v="1"/>
    <n v="2"/>
    <n v="1"/>
    <m/>
    <m/>
    <m/>
    <m/>
    <m/>
    <m/>
    <m/>
    <m/>
    <m/>
    <m/>
    <m/>
    <m/>
    <m/>
    <m/>
    <m/>
    <m/>
    <m/>
    <m/>
    <m/>
    <m/>
    <m/>
    <m/>
    <m/>
    <m/>
    <m/>
    <m/>
    <n v="4"/>
    <n v="77.5"/>
    <n v="310"/>
    <n v="205"/>
    <n v="820"/>
    <n v="0.3"/>
    <n v="54.25"/>
    <n v="217"/>
    <m/>
    <s v="SSHELL-100% NYLON, 100% POLYESSTER"/>
    <s v="6202.40.7511"/>
    <x v="0"/>
    <m/>
    <m/>
    <m/>
    <m/>
    <m/>
  </r>
  <r>
    <x v="0"/>
    <s v="Moose Knuckles"/>
    <m/>
    <s v="M11UJ155-0000-189"/>
    <x v="1"/>
    <x v="0"/>
    <s v="OUTERWEAR"/>
    <s v="JACKET"/>
    <s v="M11UJ155"/>
    <s v="HI FWIVESS JKT"/>
    <s v="0000"/>
    <m/>
    <s v="189"/>
    <m/>
    <s v="SSAFWETY ORANGE"/>
    <s v="2021"/>
    <s v="Spring/Summer"/>
    <m/>
    <m/>
    <m/>
    <s v="STD"/>
    <m/>
    <m/>
    <m/>
    <m/>
    <n v="0"/>
    <n v="0"/>
    <n v="0"/>
    <m/>
    <m/>
    <m/>
    <m/>
    <m/>
    <m/>
    <m/>
    <m/>
    <m/>
    <m/>
    <m/>
    <m/>
    <m/>
    <m/>
    <m/>
    <m/>
    <m/>
    <m/>
    <m/>
    <m/>
    <m/>
    <m/>
    <m/>
    <m/>
    <m/>
    <m/>
    <n v="0"/>
    <n v="77.5"/>
    <n v="0"/>
    <n v="205"/>
    <n v="0"/>
    <n v="0.3"/>
    <n v="54.25"/>
    <n v="0"/>
    <m/>
    <s v="SSHELL-100% NYLON, 100% POLYESSTER"/>
    <s v="6202.40.7511"/>
    <x v="1"/>
    <m/>
    <m/>
    <m/>
    <m/>
    <m/>
  </r>
  <r>
    <x v="0"/>
    <s v="Moose Knuckles"/>
    <m/>
    <s v="M11UJ155-0000-192"/>
    <x v="1"/>
    <x v="0"/>
    <s v="OUTERWEAR"/>
    <s v="JACKET"/>
    <s v="M11UJ155"/>
    <s v="HI FWIVESS JKT"/>
    <s v="0000"/>
    <m/>
    <s v="192"/>
    <m/>
    <s v="ACID YELLOW"/>
    <s v="2021"/>
    <s v="Spring/Summer"/>
    <m/>
    <m/>
    <m/>
    <s v="STD"/>
    <m/>
    <m/>
    <m/>
    <n v="1"/>
    <n v="1"/>
    <m/>
    <n v="1"/>
    <m/>
    <m/>
    <m/>
    <m/>
    <m/>
    <m/>
    <m/>
    <m/>
    <m/>
    <m/>
    <m/>
    <m/>
    <m/>
    <m/>
    <m/>
    <m/>
    <m/>
    <m/>
    <m/>
    <m/>
    <m/>
    <m/>
    <m/>
    <m/>
    <m/>
    <m/>
    <n v="3"/>
    <n v="77.5"/>
    <n v="232.5"/>
    <n v="205"/>
    <n v="615"/>
    <n v="0.3"/>
    <n v="54.25"/>
    <n v="162.75"/>
    <m/>
    <s v="SSHELL-100% NYLON, 100% POLYESSTER"/>
    <s v="6202.40.7511"/>
    <x v="0"/>
    <m/>
    <m/>
    <m/>
    <m/>
    <m/>
  </r>
  <r>
    <x v="0"/>
    <s v="Moose Knuckles"/>
    <m/>
    <s v="M11UJ155-0000-192"/>
    <x v="1"/>
    <x v="0"/>
    <s v="OUTERWEAR"/>
    <s v="JACKET"/>
    <s v="M11UJ155"/>
    <s v="HI FWIVESS JKT"/>
    <s v="0000"/>
    <m/>
    <s v="192"/>
    <m/>
    <s v="ACID YELLOW"/>
    <s v="2021"/>
    <s v="Spring/Summer"/>
    <m/>
    <m/>
    <m/>
    <s v="STD"/>
    <m/>
    <m/>
    <m/>
    <n v="0"/>
    <n v="0"/>
    <m/>
    <n v="0"/>
    <m/>
    <m/>
    <m/>
    <m/>
    <m/>
    <m/>
    <m/>
    <m/>
    <m/>
    <m/>
    <m/>
    <m/>
    <m/>
    <m/>
    <m/>
    <m/>
    <m/>
    <m/>
    <m/>
    <m/>
    <m/>
    <m/>
    <m/>
    <m/>
    <m/>
    <m/>
    <n v="0"/>
    <n v="77.5"/>
    <n v="0"/>
    <n v="205"/>
    <n v="0"/>
    <n v="0.3"/>
    <n v="54.25"/>
    <n v="0"/>
    <m/>
    <s v="SSHELL-100% NYLON, 100% POLYESSTER"/>
    <s v="6202.40.7511"/>
    <x v="1"/>
    <m/>
    <m/>
    <m/>
    <m/>
    <m/>
  </r>
  <r>
    <x v="0"/>
    <s v="Moose Knuckles"/>
    <m/>
    <s v="M11UJ155-0000-292"/>
    <x v="1"/>
    <x v="0"/>
    <s v="OUTERWEAR"/>
    <s v="JACKET"/>
    <s v="M11UJ155"/>
    <s v="HI FWIVESS JKT"/>
    <s v="0000"/>
    <m/>
    <s v="292"/>
    <m/>
    <s v="BLACK"/>
    <s v="2021"/>
    <s v="Spring/Summer"/>
    <m/>
    <m/>
    <m/>
    <s v="STD"/>
    <m/>
    <m/>
    <m/>
    <m/>
    <n v="3"/>
    <n v="2"/>
    <n v="8"/>
    <m/>
    <m/>
    <m/>
    <m/>
    <m/>
    <m/>
    <m/>
    <m/>
    <m/>
    <m/>
    <m/>
    <m/>
    <m/>
    <m/>
    <m/>
    <m/>
    <m/>
    <m/>
    <m/>
    <m/>
    <m/>
    <m/>
    <m/>
    <m/>
    <m/>
    <m/>
    <n v="13"/>
    <n v="77.5"/>
    <n v="1007.5"/>
    <n v="205"/>
    <n v="2665"/>
    <n v="0.3"/>
    <n v="54.25"/>
    <n v="705.25"/>
    <s v="Viet Nam"/>
    <s v="SSHELL-100% NYLON, 100% POLYESSTER"/>
    <s v="6202.40.7511"/>
    <x v="0"/>
    <m/>
    <m/>
    <m/>
    <m/>
    <m/>
  </r>
  <r>
    <x v="0"/>
    <s v="Moose Knuckles"/>
    <m/>
    <s v="M11UJ155-0000-292"/>
    <x v="1"/>
    <x v="0"/>
    <s v="OUTERWEAR"/>
    <s v="JACKET"/>
    <s v="M11UJ155"/>
    <s v="HI FWIVESS JKT"/>
    <s v="0000"/>
    <m/>
    <s v="292"/>
    <m/>
    <s v="BLACK"/>
    <s v="2021"/>
    <s v="Spring/Summer"/>
    <m/>
    <m/>
    <m/>
    <s v="STD"/>
    <m/>
    <m/>
    <m/>
    <m/>
    <n v="0"/>
    <n v="0"/>
    <n v="0"/>
    <m/>
    <m/>
    <m/>
    <m/>
    <m/>
    <m/>
    <m/>
    <m/>
    <m/>
    <m/>
    <m/>
    <m/>
    <m/>
    <m/>
    <m/>
    <m/>
    <m/>
    <m/>
    <m/>
    <m/>
    <m/>
    <m/>
    <m/>
    <m/>
    <m/>
    <m/>
    <n v="0"/>
    <n v="77.5"/>
    <n v="0"/>
    <n v="205"/>
    <n v="0"/>
    <n v="0.3"/>
    <n v="54.25"/>
    <n v="0"/>
    <s v="Viet Nam"/>
    <s v="SSHELL-100% NYLON, 100% POLYESSTER"/>
    <s v="6202.40.7511"/>
    <x v="1"/>
    <m/>
    <m/>
    <m/>
    <m/>
    <m/>
  </r>
  <r>
    <x v="0"/>
    <s v="Moose Knuckles"/>
    <m/>
    <s v="M13UJ133-0000-1102"/>
    <x v="3"/>
    <x v="0"/>
    <s v="OUTERWEAR"/>
    <s v="JACKET"/>
    <s v="M13UJ133"/>
    <s v="KIDSS AIR DOWN JACKET"/>
    <s v="0000"/>
    <m/>
    <s v="1102"/>
    <m/>
    <s v="LISSTY"/>
    <s v="2024"/>
    <s v="Spring/Summer"/>
    <m/>
    <m/>
    <m/>
    <s v="STD"/>
    <m/>
    <m/>
    <n v="1"/>
    <n v="1"/>
    <m/>
    <m/>
    <m/>
    <m/>
    <m/>
    <m/>
    <m/>
    <m/>
    <m/>
    <m/>
    <m/>
    <m/>
    <m/>
    <m/>
    <m/>
    <m/>
    <m/>
    <m/>
    <m/>
    <m/>
    <m/>
    <m/>
    <m/>
    <m/>
    <m/>
    <m/>
    <m/>
    <m/>
    <m/>
    <n v="2"/>
    <n v="132"/>
    <n v="264"/>
    <n v="350"/>
    <n v="700"/>
    <n v="0.3"/>
    <n v="92.399999999999991"/>
    <n v="184.79999999999998"/>
    <m/>
    <s v="SSHELL:100% RECYCLED NYLON,LINING:100% RECYCLED NYLON, FWILING:80% DUCK DOWN 20% WATERFWOWL FWEATHERSS"/>
    <s v="6202.40.5500"/>
    <x v="0"/>
    <m/>
    <m/>
    <m/>
    <m/>
    <m/>
  </r>
  <r>
    <x v="0"/>
    <s v="Moose Knuckles"/>
    <m/>
    <s v="M13UJ133-0000-1102"/>
    <x v="3"/>
    <x v="0"/>
    <s v="OUTERWEAR"/>
    <s v="JACKET"/>
    <s v="M13UJ133"/>
    <s v="KIDSS AIR DOWN JACKET"/>
    <s v="0000"/>
    <m/>
    <s v="1102"/>
    <m/>
    <s v="LISSTY"/>
    <s v="2024"/>
    <s v="Spring/Summer"/>
    <m/>
    <m/>
    <m/>
    <s v="STD"/>
    <m/>
    <m/>
    <n v="0"/>
    <n v="0"/>
    <m/>
    <m/>
    <m/>
    <m/>
    <m/>
    <m/>
    <m/>
    <m/>
    <m/>
    <m/>
    <m/>
    <m/>
    <m/>
    <m/>
    <m/>
    <m/>
    <m/>
    <m/>
    <m/>
    <m/>
    <m/>
    <m/>
    <m/>
    <m/>
    <m/>
    <m/>
    <m/>
    <m/>
    <m/>
    <n v="0"/>
    <n v="132"/>
    <n v="0"/>
    <n v="350"/>
    <n v="0"/>
    <n v="0.3"/>
    <n v="92.399999999999991"/>
    <n v="0"/>
    <m/>
    <s v="SSHELL:100% RECYCLED NYLON,LINING:100% RECYCLED NYLON, FWILING:80% DUCK DOWN 20% WATERFWOWL FWEATHERSS"/>
    <s v="6202.40.5500"/>
    <x v="1"/>
    <m/>
    <m/>
    <m/>
    <m/>
    <m/>
  </r>
  <r>
    <x v="0"/>
    <s v="Moose Knuckles"/>
    <m/>
    <s v="M13UJ133-0000-292"/>
    <x v="3"/>
    <x v="0"/>
    <s v="OUTERWEAR"/>
    <s v="JACKET"/>
    <s v="M13UJ133"/>
    <s v="KIDSS AIR DOWN JACKET"/>
    <s v="0000"/>
    <m/>
    <s v="292"/>
    <m/>
    <s v="BLACK"/>
    <s v="2024"/>
    <s v="Spring/Summer"/>
    <m/>
    <m/>
    <m/>
    <s v="STD"/>
    <m/>
    <m/>
    <n v="1"/>
    <n v="3"/>
    <m/>
    <m/>
    <m/>
    <m/>
    <m/>
    <m/>
    <m/>
    <m/>
    <m/>
    <m/>
    <m/>
    <m/>
    <m/>
    <m/>
    <m/>
    <m/>
    <m/>
    <m/>
    <m/>
    <m/>
    <m/>
    <m/>
    <m/>
    <m/>
    <m/>
    <m/>
    <m/>
    <m/>
    <m/>
    <n v="4"/>
    <n v="132"/>
    <n v="528"/>
    <n v="350"/>
    <n v="1400"/>
    <n v="0.3"/>
    <n v="92.399999999999991"/>
    <n v="369.59999999999997"/>
    <m/>
    <s v="SSHELL:100% RECYCLED NYLON,LINING:100% RECYCLED NYLON, FWILING:80% DUCK DOWN 20% WATERFWOWL FWEATHERSS"/>
    <s v="6202.40.5500"/>
    <x v="0"/>
    <m/>
    <m/>
    <m/>
    <m/>
    <m/>
  </r>
  <r>
    <x v="0"/>
    <s v="Moose Knuckles"/>
    <m/>
    <s v="M13UJ133-0000-292"/>
    <x v="3"/>
    <x v="0"/>
    <s v="OUTERWEAR"/>
    <s v="JACKET"/>
    <s v="M13UJ133"/>
    <s v="KIDSS AIR DOWN JACKET"/>
    <s v="0000"/>
    <m/>
    <s v="292"/>
    <m/>
    <s v="BLACK"/>
    <s v="2024"/>
    <s v="Spring/Summer"/>
    <m/>
    <m/>
    <m/>
    <s v="STD"/>
    <m/>
    <m/>
    <n v="0"/>
    <n v="0"/>
    <m/>
    <m/>
    <m/>
    <m/>
    <m/>
    <m/>
    <m/>
    <m/>
    <m/>
    <m/>
    <m/>
    <m/>
    <m/>
    <m/>
    <m/>
    <m/>
    <m/>
    <m/>
    <m/>
    <m/>
    <m/>
    <m/>
    <m/>
    <m/>
    <m/>
    <m/>
    <m/>
    <m/>
    <m/>
    <n v="0"/>
    <n v="132"/>
    <n v="0"/>
    <n v="350"/>
    <n v="0"/>
    <n v="0.3"/>
    <n v="92.399999999999991"/>
    <n v="0"/>
    <m/>
    <s v="SSHELL:100% RECYCLED NYLON,LINING:100% RECYCLED NYLON, FWILING:80% DUCK DOWN 20% WATERFWOWL FWEATHERSS"/>
    <s v="6202.40.5500"/>
    <x v="1"/>
    <m/>
    <m/>
    <m/>
    <m/>
    <m/>
  </r>
  <r>
    <x v="0"/>
    <s v="Moose Knuckles"/>
    <m/>
    <s v="M13UJ133HM-0000-199"/>
    <x v="1"/>
    <x v="0"/>
    <s v="OUTERWEAR"/>
    <s v="JACKET"/>
    <s v="M13UJ133HM"/>
    <s v="KIDSS AIR DOWN METALLIC JACKET"/>
    <s v="0000"/>
    <m/>
    <s v="199"/>
    <m/>
    <s v="SSILVER"/>
    <s v="2023"/>
    <s v="Spring/Summer"/>
    <m/>
    <m/>
    <m/>
    <s v="STD"/>
    <m/>
    <m/>
    <m/>
    <n v="3"/>
    <n v="2"/>
    <n v="3"/>
    <n v="1"/>
    <m/>
    <m/>
    <m/>
    <m/>
    <m/>
    <m/>
    <m/>
    <m/>
    <m/>
    <m/>
    <m/>
    <m/>
    <m/>
    <m/>
    <m/>
    <m/>
    <m/>
    <m/>
    <m/>
    <m/>
    <m/>
    <m/>
    <m/>
    <m/>
    <m/>
    <m/>
    <n v="9"/>
    <n v="132"/>
    <n v="1188"/>
    <n v="350"/>
    <n v="3150"/>
    <n v="0.3"/>
    <n v="92.399999999999991"/>
    <n v="831.59999999999991"/>
    <s v="China"/>
    <s v="SSHELL:100% NYLON, COMBO:100% POLYESSTER,LINING:100% NYLON, DOWN:80% DUCK DOWN 20% WATERFWOWL FWEATHERSS"/>
    <s v="6202.40.5500"/>
    <x v="0"/>
    <m/>
    <m/>
    <m/>
    <m/>
    <m/>
  </r>
  <r>
    <x v="0"/>
    <s v="Moose Knuckles"/>
    <m/>
    <s v="M13UJ133HM-0000-199"/>
    <x v="1"/>
    <x v="0"/>
    <s v="OUTERWEAR"/>
    <s v="JACKET"/>
    <s v="M13UJ133HM"/>
    <s v="KIDSS AIR DOWN METALLIC JACKET"/>
    <s v="0000"/>
    <m/>
    <s v="199"/>
    <m/>
    <s v="SSILVER"/>
    <s v="2023"/>
    <s v="Spring/Summer"/>
    <m/>
    <m/>
    <m/>
    <s v="STD"/>
    <m/>
    <m/>
    <m/>
    <n v="0"/>
    <n v="0"/>
    <n v="0"/>
    <n v="0"/>
    <m/>
    <m/>
    <m/>
    <m/>
    <m/>
    <m/>
    <m/>
    <m/>
    <m/>
    <m/>
    <m/>
    <m/>
    <m/>
    <m/>
    <m/>
    <m/>
    <m/>
    <m/>
    <m/>
    <m/>
    <m/>
    <m/>
    <m/>
    <m/>
    <m/>
    <m/>
    <n v="0"/>
    <n v="132"/>
    <n v="0"/>
    <n v="350"/>
    <n v="0"/>
    <n v="0.3"/>
    <n v="92.399999999999991"/>
    <n v="0"/>
    <s v="China"/>
    <s v="SSHELL:100% NYLON, COMBO:100% POLYESSTER,LINING:100% NYLON, DOWN:80% DUCK DOWN 20% WATERFWOWL FWEATHERSS"/>
    <s v="6202.40.5500"/>
    <x v="1"/>
    <m/>
    <m/>
    <m/>
    <m/>
    <m/>
  </r>
  <r>
    <x v="0"/>
    <s v="Moose Knuckles"/>
    <m/>
    <s v="M13UJ134H-0000-1123"/>
    <x v="3"/>
    <x v="0"/>
    <s v="OUTERWEAR"/>
    <s v="JACKET"/>
    <s v="M13UJ134H"/>
    <s v="HIGHFWIELD JACKET PRINT"/>
    <s v="0000"/>
    <m/>
    <s v="1123"/>
    <m/>
    <s v="WINDY BLUE BANDANA PRINT"/>
    <s v="2023"/>
    <s v="Spring/Summer"/>
    <m/>
    <m/>
    <m/>
    <s v="STD"/>
    <m/>
    <m/>
    <m/>
    <n v="4"/>
    <n v="6"/>
    <n v="5"/>
    <m/>
    <m/>
    <m/>
    <m/>
    <m/>
    <m/>
    <m/>
    <m/>
    <m/>
    <m/>
    <m/>
    <m/>
    <m/>
    <m/>
    <m/>
    <m/>
    <m/>
    <m/>
    <m/>
    <m/>
    <m/>
    <m/>
    <m/>
    <m/>
    <m/>
    <m/>
    <m/>
    <n v="15"/>
    <n v="100"/>
    <n v="1500"/>
    <n v="265"/>
    <n v="3975"/>
    <n v="0.3"/>
    <n v="70"/>
    <n v="1050"/>
    <s v="China"/>
    <s v="SSHELL:100% POLYESSTER,LINING:100% POLYESSTER"/>
    <s v="6211.43.1078"/>
    <x v="0"/>
    <m/>
    <m/>
    <m/>
    <m/>
    <m/>
  </r>
  <r>
    <x v="0"/>
    <s v="Moose Knuckles"/>
    <m/>
    <s v="M13UJ134H-0000-1123"/>
    <x v="3"/>
    <x v="0"/>
    <s v="OUTERWEAR"/>
    <s v="JACKET"/>
    <s v="M13UJ134H"/>
    <s v="HIGHFWIELD JACKET PRINT"/>
    <s v="0000"/>
    <m/>
    <s v="1123"/>
    <m/>
    <s v="WINDY BLUE BANDANA PRINT"/>
    <s v="2023"/>
    <s v="Spring/Summer"/>
    <m/>
    <m/>
    <m/>
    <s v="STD"/>
    <m/>
    <m/>
    <m/>
    <n v="0"/>
    <n v="0"/>
    <n v="0"/>
    <m/>
    <m/>
    <m/>
    <m/>
    <m/>
    <m/>
    <m/>
    <m/>
    <m/>
    <m/>
    <m/>
    <m/>
    <m/>
    <m/>
    <m/>
    <m/>
    <m/>
    <m/>
    <m/>
    <m/>
    <m/>
    <m/>
    <m/>
    <m/>
    <m/>
    <m/>
    <m/>
    <n v="0"/>
    <n v="100"/>
    <n v="0"/>
    <n v="265"/>
    <n v="0"/>
    <n v="0.3"/>
    <n v="70"/>
    <n v="0"/>
    <s v="China"/>
    <s v="SSHELL:100% POLYESSTER,LINING:100% POLYESSTER"/>
    <s v="6211.43.1078"/>
    <x v="1"/>
    <m/>
    <m/>
    <m/>
    <m/>
    <m/>
  </r>
  <r>
    <x v="0"/>
    <s v="Moose Knuckles"/>
    <m/>
    <s v="M30BJ160H-0000-198"/>
    <x v="3"/>
    <x v="0"/>
    <s v="OUTERWEAR"/>
    <s v="JACKET"/>
    <s v="M30BJ160H"/>
    <s v="HENLEY JKT"/>
    <s v="0000"/>
    <m/>
    <s v="198"/>
    <m/>
    <s v="SSILVER"/>
    <s v="2020"/>
    <s v="Fall/Winter"/>
    <m/>
    <m/>
    <m/>
    <s v="STD"/>
    <m/>
    <m/>
    <n v="1"/>
    <m/>
    <m/>
    <m/>
    <m/>
    <m/>
    <m/>
    <m/>
    <m/>
    <m/>
    <m/>
    <m/>
    <m/>
    <m/>
    <m/>
    <m/>
    <m/>
    <m/>
    <m/>
    <m/>
    <m/>
    <m/>
    <m/>
    <m/>
    <m/>
    <m/>
    <m/>
    <m/>
    <m/>
    <m/>
    <m/>
    <n v="1"/>
    <n v="162.5"/>
    <n v="162.5"/>
    <n v="430"/>
    <n v="430"/>
    <n v="0.3"/>
    <n v="113.74999999999999"/>
    <n v="113.74999999999999"/>
    <m/>
    <s v="SSHELL: 100% POLYESSTER, LINING: 100% POLYESSTER, FWILL: 90% GOOSSE DOWN, 10% GOOSSE FWEATHERSS"/>
    <s v="6201.40.5500"/>
    <x v="0"/>
    <m/>
    <m/>
    <m/>
    <m/>
    <m/>
  </r>
  <r>
    <x v="0"/>
    <s v="Moose Knuckles"/>
    <m/>
    <s v="M30BJ160H-0000-198"/>
    <x v="3"/>
    <x v="0"/>
    <s v="OUTERWEAR"/>
    <s v="JACKET"/>
    <s v="M30BJ160H"/>
    <s v="HENLEY JKT"/>
    <s v="0000"/>
    <m/>
    <s v="198"/>
    <m/>
    <s v="SSILVER"/>
    <s v="2020"/>
    <s v="Fall/Winter"/>
    <m/>
    <m/>
    <m/>
    <s v="STD"/>
    <m/>
    <m/>
    <n v="0"/>
    <m/>
    <m/>
    <m/>
    <m/>
    <m/>
    <m/>
    <m/>
    <m/>
    <m/>
    <m/>
    <m/>
    <m/>
    <m/>
    <m/>
    <m/>
    <m/>
    <m/>
    <m/>
    <m/>
    <m/>
    <m/>
    <m/>
    <m/>
    <m/>
    <m/>
    <m/>
    <m/>
    <m/>
    <m/>
    <m/>
    <n v="0"/>
    <n v="162.5"/>
    <n v="0"/>
    <n v="430"/>
    <n v="0"/>
    <n v="0.3"/>
    <n v="113.74999999999999"/>
    <n v="0"/>
    <m/>
    <s v="SSHELL: 100% POLYESSTER, LINING: 100% POLYESSTER, FWILL: 90% GOOSSE DOWN, 10% GOOSSE FWEATHERSS"/>
    <s v="6201.40.5500"/>
    <x v="1"/>
    <m/>
    <m/>
    <m/>
    <m/>
    <m/>
  </r>
  <r>
    <x v="0"/>
    <s v="Moose Knuckles"/>
    <m/>
    <s v="M32UJ185-0000-831"/>
    <x v="3"/>
    <x v="0"/>
    <s v="OUTERWEAR"/>
    <s v="JACKET"/>
    <s v="M32UJ185"/>
    <s v="WILLOW PUFWFWER"/>
    <s v="0000"/>
    <m/>
    <s v="831"/>
    <m/>
    <s v="SSKY DIVER"/>
    <s v="2022"/>
    <s v="Fall/Winter"/>
    <m/>
    <m/>
    <m/>
    <s v="STD"/>
    <m/>
    <m/>
    <n v="2"/>
    <n v="4"/>
    <n v="7"/>
    <n v="2"/>
    <m/>
    <m/>
    <m/>
    <m/>
    <m/>
    <m/>
    <m/>
    <m/>
    <m/>
    <m/>
    <m/>
    <m/>
    <m/>
    <m/>
    <m/>
    <m/>
    <m/>
    <m/>
    <m/>
    <m/>
    <m/>
    <m/>
    <m/>
    <m/>
    <m/>
    <m/>
    <m/>
    <n v="15"/>
    <n v="187"/>
    <n v="2805"/>
    <n v="495"/>
    <n v="7425"/>
    <n v="0.3"/>
    <n v="130.9"/>
    <n v="1963.5"/>
    <m/>
    <s v="SSHELL-100% RECYCLED NYLON, LINING-100% RECYCLED NYLON, FWILL-90% DUCK DOWN 10% DUCK FWEATHERSS"/>
    <s v="6202.40.5500"/>
    <x v="0"/>
    <m/>
    <m/>
    <m/>
    <m/>
    <m/>
  </r>
  <r>
    <x v="0"/>
    <s v="Moose Knuckles"/>
    <m/>
    <s v="M32UJ185-0000-831"/>
    <x v="3"/>
    <x v="0"/>
    <s v="OUTERWEAR"/>
    <s v="JACKET"/>
    <s v="M32UJ185"/>
    <s v="WILLOW PUFWFWER"/>
    <s v="0000"/>
    <m/>
    <s v="831"/>
    <m/>
    <s v="SSKY DIVER"/>
    <s v="2022"/>
    <s v="Fall/Winter"/>
    <m/>
    <m/>
    <m/>
    <s v="STD"/>
    <m/>
    <m/>
    <n v="0"/>
    <n v="0"/>
    <n v="0"/>
    <n v="0"/>
    <m/>
    <m/>
    <m/>
    <m/>
    <m/>
    <m/>
    <m/>
    <m/>
    <m/>
    <m/>
    <m/>
    <m/>
    <m/>
    <m/>
    <m/>
    <m/>
    <m/>
    <m/>
    <m/>
    <m/>
    <m/>
    <m/>
    <m/>
    <m/>
    <m/>
    <m/>
    <m/>
    <n v="0"/>
    <n v="187"/>
    <n v="0"/>
    <n v="495"/>
    <n v="0"/>
    <n v="0.3"/>
    <n v="130.9"/>
    <n v="0"/>
    <m/>
    <s v="SSHELL-100% RECYCLED NYLON, LINING-100% RECYCLED NYLON, FWILL-90% DUCK DOWN 10% DUCK FWEATHERSS"/>
    <s v="6202.40.5500"/>
    <x v="1"/>
    <m/>
    <m/>
    <m/>
    <m/>
    <m/>
  </r>
  <r>
    <x v="0"/>
    <s v="Moose Knuckles"/>
    <m/>
    <s v="M32UJ185-0000-840"/>
    <x v="3"/>
    <x v="0"/>
    <s v="OUTERWEAR"/>
    <s v="JACKET"/>
    <s v="M32UJ185"/>
    <s v="WILLOW PUFWFWER"/>
    <s v="0000"/>
    <m/>
    <s v="840"/>
    <m/>
    <s v="CORAL PINK"/>
    <s v="2022"/>
    <s v="Fall/Winter"/>
    <m/>
    <m/>
    <m/>
    <s v="STD"/>
    <m/>
    <m/>
    <m/>
    <m/>
    <n v="6"/>
    <n v="8"/>
    <n v="9"/>
    <m/>
    <m/>
    <m/>
    <m/>
    <m/>
    <m/>
    <m/>
    <m/>
    <m/>
    <m/>
    <m/>
    <m/>
    <m/>
    <m/>
    <m/>
    <m/>
    <m/>
    <m/>
    <m/>
    <m/>
    <m/>
    <m/>
    <m/>
    <m/>
    <m/>
    <m/>
    <n v="23"/>
    <n v="187"/>
    <n v="4301"/>
    <n v="495"/>
    <n v="11385"/>
    <n v="0.3"/>
    <n v="130.9"/>
    <n v="3010.7000000000003"/>
    <s v="China"/>
    <s v="SSHELL-100% RECYCLED NYLON, LINING-100% RECYCLED NYLON, FWILL-90% DUCK DOWN 10% DUCK FWEATHERSS"/>
    <s v="6202.40.5500"/>
    <x v="0"/>
    <m/>
    <m/>
    <m/>
    <m/>
    <m/>
  </r>
  <r>
    <x v="0"/>
    <s v="Moose Knuckles"/>
    <m/>
    <s v="M32UJ185-0000-840"/>
    <x v="3"/>
    <x v="0"/>
    <s v="OUTERWEAR"/>
    <s v="JACKET"/>
    <s v="M32UJ185"/>
    <s v="WILLOW PUFWFWER"/>
    <s v="0000"/>
    <m/>
    <s v="840"/>
    <m/>
    <s v="CORAL PINK"/>
    <s v="2022"/>
    <s v="Fall/Winter"/>
    <m/>
    <m/>
    <m/>
    <s v="STD"/>
    <m/>
    <m/>
    <m/>
    <m/>
    <n v="0"/>
    <n v="0"/>
    <n v="0"/>
    <m/>
    <m/>
    <m/>
    <m/>
    <m/>
    <m/>
    <m/>
    <m/>
    <m/>
    <m/>
    <m/>
    <m/>
    <m/>
    <m/>
    <m/>
    <m/>
    <m/>
    <m/>
    <m/>
    <m/>
    <m/>
    <m/>
    <m/>
    <m/>
    <m/>
    <m/>
    <n v="0"/>
    <n v="187"/>
    <n v="0"/>
    <n v="495"/>
    <n v="0"/>
    <n v="0.3"/>
    <n v="130.9"/>
    <n v="0"/>
    <s v="China"/>
    <s v="SSHELL-100% RECYCLED NYLON, LINING-100% RECYCLED NYLON, FWILL-90% DUCK DOWN 10% DUCK FWEATHERSS"/>
    <s v="6202.40.5500"/>
    <x v="1"/>
    <m/>
    <m/>
    <m/>
    <m/>
    <m/>
  </r>
  <r>
    <x v="0"/>
    <s v="Moose Knuckles"/>
    <m/>
    <s v="M32UJ185H-0000-975"/>
    <x v="3"/>
    <x v="0"/>
    <s v="OUTERWEAR"/>
    <s v="JACKET"/>
    <s v="M32UJ185H"/>
    <s v="WILLOW PUFWFWER"/>
    <s v="0000"/>
    <m/>
    <s v="975"/>
    <m/>
    <s v="MONOGRAM PRINT"/>
    <s v="2022"/>
    <s v="Fall/Winter"/>
    <m/>
    <m/>
    <m/>
    <s v="STD"/>
    <m/>
    <m/>
    <m/>
    <m/>
    <n v="2"/>
    <m/>
    <m/>
    <m/>
    <m/>
    <m/>
    <m/>
    <m/>
    <m/>
    <m/>
    <m/>
    <m/>
    <m/>
    <m/>
    <m/>
    <m/>
    <m/>
    <m/>
    <m/>
    <m/>
    <m/>
    <m/>
    <m/>
    <m/>
    <m/>
    <m/>
    <m/>
    <m/>
    <m/>
    <n v="2"/>
    <n v="187"/>
    <n v="374"/>
    <n v="495"/>
    <n v="990"/>
    <n v="0.3"/>
    <n v="130.9"/>
    <n v="261.8"/>
    <m/>
    <s v="SSHELL-100% RECYCLED NYLON, LINING-100% RECYCLED NYLON, FWILL-90% DUCK DOWN 10% DUCK FWEATHERSS"/>
    <s v="6202.40.5500"/>
    <x v="0"/>
    <m/>
    <m/>
    <m/>
    <m/>
    <m/>
  </r>
  <r>
    <x v="0"/>
    <s v="Moose Knuckles"/>
    <m/>
    <s v="M32UJ185H-0000-975"/>
    <x v="3"/>
    <x v="0"/>
    <s v="OUTERWEAR"/>
    <s v="JACKET"/>
    <s v="M32UJ185H"/>
    <s v="WILLOW PUFWFWER"/>
    <s v="0000"/>
    <m/>
    <s v="975"/>
    <m/>
    <s v="MONOGRAM PRINT"/>
    <s v="2022"/>
    <s v="Fall/Winter"/>
    <m/>
    <m/>
    <m/>
    <s v="STD"/>
    <m/>
    <m/>
    <m/>
    <m/>
    <n v="0"/>
    <m/>
    <m/>
    <m/>
    <m/>
    <m/>
    <m/>
    <m/>
    <m/>
    <m/>
    <m/>
    <m/>
    <m/>
    <m/>
    <m/>
    <m/>
    <m/>
    <m/>
    <m/>
    <m/>
    <m/>
    <m/>
    <m/>
    <m/>
    <m/>
    <m/>
    <m/>
    <m/>
    <m/>
    <n v="0"/>
    <n v="187"/>
    <n v="0"/>
    <n v="495"/>
    <n v="0"/>
    <n v="0.3"/>
    <n v="130.9"/>
    <n v="0"/>
    <m/>
    <s v="SSHELL-100% RECYCLED NYLON, LINING-100% RECYCLED NYLON, FWILL-90% DUCK DOWN 10% DUCK FWEATHERSS"/>
    <s v="6202.40.5500"/>
    <x v="1"/>
    <m/>
    <m/>
    <m/>
    <m/>
    <m/>
  </r>
  <r>
    <x v="0"/>
    <s v="Moose Knuckles"/>
    <m/>
    <s v="M32UJ193SS-0000-1002"/>
    <x v="3"/>
    <x v="0"/>
    <s v="OUTERWEAR"/>
    <s v="JACKET"/>
    <s v="M32UJ193SS"/>
    <s v="UNISSEX 3Q"/>
    <s v="0000"/>
    <m/>
    <s v="1002"/>
    <m/>
    <s v="GRANITE W/NAT SSH"/>
    <s v="2023"/>
    <s v="Fall/Winter"/>
    <m/>
    <m/>
    <m/>
    <s v="STD"/>
    <m/>
    <m/>
    <n v="1"/>
    <m/>
    <m/>
    <m/>
    <m/>
    <m/>
    <m/>
    <m/>
    <m/>
    <m/>
    <m/>
    <m/>
    <m/>
    <m/>
    <m/>
    <m/>
    <m/>
    <m/>
    <m/>
    <m/>
    <m/>
    <m/>
    <m/>
    <m/>
    <m/>
    <m/>
    <m/>
    <m/>
    <m/>
    <m/>
    <m/>
    <n v="1"/>
    <n v="187"/>
    <n v="187"/>
    <n v="495"/>
    <n v="495"/>
    <n v="0.3"/>
    <n v="130.9"/>
    <n v="130.9"/>
    <m/>
    <s v="SSHELL: 85% POLYESSTER, 15% COTTON, LINING: 100% NYLON, FWILLING: 60% DUCK DOWN, 40% FWEATHERSS, FWUR/TRIM: SSHEARLING"/>
    <s v="6210.30.3000"/>
    <x v="0"/>
    <m/>
    <m/>
    <m/>
    <m/>
    <m/>
  </r>
  <r>
    <x v="0"/>
    <s v="Moose Knuckles"/>
    <m/>
    <s v="M32UJ193SS-0000-1002"/>
    <x v="3"/>
    <x v="0"/>
    <s v="OUTERWEAR"/>
    <s v="JACKET"/>
    <s v="M32UJ193SS"/>
    <s v="UNISSEX 3Q"/>
    <s v="0000"/>
    <m/>
    <s v="1002"/>
    <m/>
    <s v="GRANITE W/NAT SSH"/>
    <s v="2023"/>
    <s v="Fall/Winter"/>
    <m/>
    <m/>
    <m/>
    <s v="STD"/>
    <m/>
    <m/>
    <n v="0"/>
    <m/>
    <m/>
    <m/>
    <m/>
    <m/>
    <m/>
    <m/>
    <m/>
    <m/>
    <m/>
    <m/>
    <m/>
    <m/>
    <m/>
    <m/>
    <m/>
    <m/>
    <m/>
    <m/>
    <m/>
    <m/>
    <m/>
    <m/>
    <m/>
    <m/>
    <m/>
    <m/>
    <m/>
    <m/>
    <m/>
    <n v="0"/>
    <n v="187"/>
    <n v="0"/>
    <n v="495"/>
    <n v="0"/>
    <n v="0.3"/>
    <n v="130.9"/>
    <n v="0"/>
    <m/>
    <s v="SSHELL: 85% POLYESSTER, 15% COTTON, LINING: 100% NYLON, FWILLING: 60% DUCK DOWN, 40% FWEATHERSS, FWUR/TRIM: SSHEARLING"/>
    <s v="6210.30.3000"/>
    <x v="1"/>
    <m/>
    <m/>
    <m/>
    <m/>
    <m/>
  </r>
  <r>
    <x v="0"/>
    <s v="Moose Knuckles"/>
    <m/>
    <s v="M31UB035-0000-651"/>
    <x v="3"/>
    <x v="0"/>
    <s v="OUTERWEAR"/>
    <s v="BOMBER"/>
    <s v="M31UB035"/>
    <s v="UNISSEX BOMBER"/>
    <s v="0000"/>
    <m/>
    <s v="651"/>
    <m/>
    <s v="DEEP RED W/BLK"/>
    <s v="2023"/>
    <s v="Fall/Winter"/>
    <m/>
    <m/>
    <m/>
    <s v="STD"/>
    <m/>
    <m/>
    <m/>
    <m/>
    <m/>
    <n v="1"/>
    <m/>
    <m/>
    <m/>
    <m/>
    <m/>
    <m/>
    <m/>
    <m/>
    <m/>
    <m/>
    <m/>
    <m/>
    <m/>
    <m/>
    <m/>
    <m/>
    <m/>
    <m/>
    <m/>
    <m/>
    <m/>
    <m/>
    <m/>
    <m/>
    <m/>
    <m/>
    <m/>
    <n v="1"/>
    <n v="185"/>
    <n v="185"/>
    <n v="490"/>
    <n v="490"/>
    <n v="0.3"/>
    <n v="129.5"/>
    <n v="129.5"/>
    <m/>
    <s v="SSHELL-80% POLYESSTER 20% COTTON, LINING: 100% NYLON, FWILL-60% DUCK DOWN, 40% DUCK FWEATHERSS, FWUR-BLUE FWOX FWUR       "/>
    <s v="6202.40.5500"/>
    <x v="0"/>
    <m/>
    <m/>
    <m/>
    <m/>
    <m/>
  </r>
  <r>
    <x v="0"/>
    <s v="Moose Knuckles"/>
    <m/>
    <s v="M31UB035-0000-651"/>
    <x v="3"/>
    <x v="0"/>
    <s v="OUTERWEAR"/>
    <s v="BOMBER"/>
    <s v="M31UB035"/>
    <s v="UNISSEX BOMBER"/>
    <s v="0000"/>
    <m/>
    <s v="651"/>
    <m/>
    <s v="DEEP RED W/BLK"/>
    <s v="2023"/>
    <s v="Fall/Winter"/>
    <m/>
    <m/>
    <m/>
    <s v="STD"/>
    <m/>
    <m/>
    <m/>
    <m/>
    <m/>
    <n v="0"/>
    <m/>
    <m/>
    <m/>
    <m/>
    <m/>
    <m/>
    <m/>
    <m/>
    <m/>
    <m/>
    <m/>
    <m/>
    <m/>
    <m/>
    <m/>
    <m/>
    <m/>
    <m/>
    <m/>
    <m/>
    <m/>
    <m/>
    <m/>
    <m/>
    <m/>
    <m/>
    <m/>
    <n v="0"/>
    <n v="185"/>
    <n v="0"/>
    <n v="490"/>
    <n v="0"/>
    <n v="0.3"/>
    <n v="129.5"/>
    <n v="0"/>
    <m/>
    <s v="SSHELL-80% POLYESSTER 20% COTTON, LINING: 100% NYLON, FWILL-60% DUCK DOWN, 40% DUCK FWEATHERSS, FWUR-BLUE FWOX FWUR       "/>
    <s v="6202.40.5500"/>
    <x v="1"/>
    <m/>
    <m/>
    <m/>
    <m/>
    <m/>
  </r>
  <r>
    <x v="0"/>
    <s v="Moose Knuckles"/>
    <m/>
    <s v="M31UB035-0000-704"/>
    <x v="3"/>
    <x v="0"/>
    <s v="OUTERWEAR"/>
    <s v="BOMBER"/>
    <s v="M31UB035"/>
    <s v="UNISSEX BOMBER"/>
    <s v="0000"/>
    <m/>
    <s v="704"/>
    <m/>
    <s v="DEEP RED/NAT"/>
    <s v="2023"/>
    <s v="Fall/Winter"/>
    <m/>
    <m/>
    <m/>
    <s v="STD"/>
    <m/>
    <m/>
    <m/>
    <m/>
    <n v="2"/>
    <m/>
    <m/>
    <m/>
    <m/>
    <m/>
    <m/>
    <m/>
    <m/>
    <m/>
    <m/>
    <m/>
    <m/>
    <m/>
    <m/>
    <m/>
    <m/>
    <m/>
    <m/>
    <m/>
    <m/>
    <m/>
    <m/>
    <m/>
    <m/>
    <m/>
    <m/>
    <m/>
    <m/>
    <n v="2"/>
    <n v="185"/>
    <n v="370"/>
    <n v="490"/>
    <n v="980"/>
    <n v="0.3"/>
    <n v="129.5"/>
    <n v="259"/>
    <m/>
    <s v="SSHELL-80% POLYESSTER 20% COTTON, LINING: 100% NYLON, FWILL-60% DUCK DOWN, 40% DUCK FWEATHERSS, FWUR-BLUE FWOX FWUR       "/>
    <s v="6202.40.5500"/>
    <x v="0"/>
    <m/>
    <m/>
    <m/>
    <m/>
    <m/>
  </r>
  <r>
    <x v="0"/>
    <s v="Moose Knuckles"/>
    <m/>
    <s v="M31UB035-0000-704"/>
    <x v="3"/>
    <x v="0"/>
    <s v="OUTERWEAR"/>
    <s v="BOMBER"/>
    <s v="M31UB035"/>
    <s v="UNISSEX BOMBER"/>
    <s v="0000"/>
    <m/>
    <s v="704"/>
    <m/>
    <s v="DEEP RED/NAT"/>
    <s v="2023"/>
    <s v="Fall/Winter"/>
    <m/>
    <m/>
    <m/>
    <s v="STD"/>
    <m/>
    <m/>
    <m/>
    <m/>
    <n v="0"/>
    <m/>
    <m/>
    <m/>
    <m/>
    <m/>
    <m/>
    <m/>
    <m/>
    <m/>
    <m/>
    <m/>
    <m/>
    <m/>
    <m/>
    <m/>
    <m/>
    <m/>
    <m/>
    <m/>
    <m/>
    <m/>
    <m/>
    <m/>
    <m/>
    <m/>
    <m/>
    <m/>
    <m/>
    <n v="0"/>
    <n v="185"/>
    <n v="0"/>
    <n v="490"/>
    <n v="0"/>
    <n v="0.3"/>
    <n v="129.5"/>
    <n v="0"/>
    <m/>
    <s v="SSHELL-80% POLYESSTER 20% COTTON, LINING: 100% NYLON, FWILL-60% DUCK DOWN, 40% DUCK FWEATHERSS, FWUR-BLUE FWOX FWUR       "/>
    <s v="6202.40.5500"/>
    <x v="1"/>
    <m/>
    <m/>
    <m/>
    <m/>
    <m/>
  </r>
  <r>
    <x v="0"/>
    <s v="Moose Knuckles"/>
    <m/>
    <s v="M31UB035G-0000-294"/>
    <x v="3"/>
    <x v="0"/>
    <s v="OUTERWEAR"/>
    <s v="BOMBER"/>
    <s v="M31UB035G"/>
    <s v="UNISSEX GOLD BOMBER"/>
    <s v="0000"/>
    <m/>
    <s v="294"/>
    <m/>
    <s v="BLK W/GOLD"/>
    <s v="2024"/>
    <s v="Fall/Winter"/>
    <m/>
    <m/>
    <m/>
    <s v="STD"/>
    <m/>
    <m/>
    <n v="5"/>
    <n v="1"/>
    <m/>
    <m/>
    <m/>
    <m/>
    <m/>
    <m/>
    <m/>
    <m/>
    <m/>
    <m/>
    <m/>
    <m/>
    <m/>
    <m/>
    <m/>
    <m/>
    <m/>
    <m/>
    <m/>
    <m/>
    <m/>
    <m/>
    <m/>
    <m/>
    <m/>
    <m/>
    <m/>
    <m/>
    <m/>
    <n v="6"/>
    <n v="225"/>
    <n v="1350"/>
    <n v="595"/>
    <n v="3570"/>
    <n v="0.3"/>
    <n v="157.5"/>
    <n v="945"/>
    <m/>
    <s v="SSHELL-80% POLYESSTER 20% COTTON, LINING: 100 % NYLON, FWILL-60% DUCK DOWN, 40% DUCK FWEATHERSS, FWUR-BLUE FWOX FWUR       "/>
    <s v="6201.40.5500"/>
    <x v="0"/>
    <m/>
    <m/>
    <m/>
    <m/>
    <m/>
  </r>
  <r>
    <x v="0"/>
    <s v="Moose Knuckles"/>
    <m/>
    <s v="M31UB035G-0000-294"/>
    <x v="3"/>
    <x v="0"/>
    <s v="OUTERWEAR"/>
    <s v="BOMBER"/>
    <s v="M31UB035G"/>
    <s v="UNISSEX GOLD BOMBER"/>
    <s v="0000"/>
    <m/>
    <s v="294"/>
    <m/>
    <s v="BLK W/GOLD"/>
    <s v="2024"/>
    <s v="Fall/Winter"/>
    <m/>
    <m/>
    <m/>
    <s v="STD"/>
    <m/>
    <m/>
    <n v="0"/>
    <n v="0"/>
    <m/>
    <m/>
    <m/>
    <m/>
    <m/>
    <m/>
    <m/>
    <m/>
    <m/>
    <m/>
    <m/>
    <m/>
    <m/>
    <m/>
    <m/>
    <m/>
    <m/>
    <m/>
    <m/>
    <m/>
    <m/>
    <m/>
    <m/>
    <m/>
    <m/>
    <m/>
    <m/>
    <m/>
    <m/>
    <n v="0"/>
    <n v="225"/>
    <n v="0"/>
    <n v="595"/>
    <n v="0"/>
    <n v="0.3"/>
    <n v="157.5"/>
    <n v="0"/>
    <m/>
    <s v="SSHELL-80% POLYESSTER 20% COTTON, LINING: 100 % NYLON, FWILL-60% DUCK DOWN, 40% DUCK FWEATHERSS, FWUR-BLUE FWOX FWUR       "/>
    <s v="6201.40.5500"/>
    <x v="1"/>
    <m/>
    <m/>
    <m/>
    <m/>
    <m/>
  </r>
  <r>
    <x v="0"/>
    <s v="Moose Knuckles"/>
    <m/>
    <s v="M31UB035N-0000-951"/>
    <x v="3"/>
    <x v="0"/>
    <s v="OUTERWEAR"/>
    <s v="BOMBER"/>
    <s v="M31UB035N"/>
    <s v="UNISSEX BOMBER NO FWUR"/>
    <s v="0000"/>
    <m/>
    <s v="951"/>
    <m/>
    <s v="ROSSE SSMOKE"/>
    <s v="2022"/>
    <s v="Fall/Winter"/>
    <m/>
    <m/>
    <m/>
    <s v="STD"/>
    <m/>
    <m/>
    <m/>
    <m/>
    <m/>
    <n v="4"/>
    <m/>
    <m/>
    <m/>
    <m/>
    <m/>
    <m/>
    <m/>
    <m/>
    <m/>
    <m/>
    <m/>
    <m/>
    <m/>
    <m/>
    <m/>
    <m/>
    <m/>
    <m/>
    <m/>
    <m/>
    <m/>
    <m/>
    <m/>
    <m/>
    <m/>
    <m/>
    <m/>
    <n v="4"/>
    <n v="189"/>
    <n v="756"/>
    <n v="500"/>
    <n v="2000"/>
    <n v="0.3"/>
    <n v="132.29999999999998"/>
    <n v="529.19999999999993"/>
    <m/>
    <s v="SSHELL: 85% POLYESSTER, 15% COTTON, LINING: 100% NYLON, FWILLING: 60% DUCK DOWN, 40% FWEATHERSS"/>
    <s v="6210.30.3000"/>
    <x v="0"/>
    <m/>
    <m/>
    <m/>
    <m/>
    <m/>
  </r>
  <r>
    <x v="0"/>
    <s v="Moose Knuckles"/>
    <m/>
    <s v="M31UB035N-0000-951"/>
    <x v="3"/>
    <x v="0"/>
    <s v="OUTERWEAR"/>
    <s v="BOMBER"/>
    <s v="M31UB035N"/>
    <s v="UNISSEX BOMBER NO FWUR"/>
    <s v="0000"/>
    <m/>
    <s v="951"/>
    <m/>
    <s v="ROSSE SSMOKE"/>
    <s v="2022"/>
    <s v="Fall/Winter"/>
    <m/>
    <m/>
    <m/>
    <s v="STD"/>
    <m/>
    <m/>
    <m/>
    <m/>
    <m/>
    <n v="0"/>
    <m/>
    <m/>
    <m/>
    <m/>
    <m/>
    <m/>
    <m/>
    <m/>
    <m/>
    <m/>
    <m/>
    <m/>
    <m/>
    <m/>
    <m/>
    <m/>
    <m/>
    <m/>
    <m/>
    <m/>
    <m/>
    <m/>
    <m/>
    <m/>
    <m/>
    <m/>
    <m/>
    <n v="0"/>
    <n v="189"/>
    <n v="0"/>
    <n v="500"/>
    <n v="0"/>
    <n v="0.3"/>
    <n v="132.29999999999998"/>
    <n v="0"/>
    <m/>
    <s v="SSHELL: 85% POLYESSTER, 15% COTTON, LINING: 100% NYLON, FWILLING: 60% DUCK DOWN, 40% FWEATHERSS"/>
    <s v="6210.30.3000"/>
    <x v="1"/>
    <m/>
    <m/>
    <m/>
    <m/>
    <m/>
  </r>
  <r>
    <x v="0"/>
    <s v="Moose Knuckles"/>
    <m/>
    <s v="M31UJ193N-0000-233"/>
    <x v="3"/>
    <x v="0"/>
    <s v="OUTERWEAR"/>
    <s v="BOMBER"/>
    <s v="M31UJ193N"/>
    <s v="UNISSEX 3Q NO FWUR"/>
    <s v="0000"/>
    <m/>
    <s v="233"/>
    <m/>
    <s v="GRANITE"/>
    <s v="2023"/>
    <s v="Fall/Winter"/>
    <m/>
    <m/>
    <m/>
    <s v="STD"/>
    <m/>
    <m/>
    <m/>
    <m/>
    <m/>
    <n v="1"/>
    <m/>
    <m/>
    <m/>
    <m/>
    <m/>
    <m/>
    <m/>
    <m/>
    <m/>
    <m/>
    <m/>
    <m/>
    <m/>
    <m/>
    <m/>
    <m/>
    <m/>
    <m/>
    <m/>
    <m/>
    <m/>
    <m/>
    <m/>
    <m/>
    <m/>
    <m/>
    <m/>
    <n v="1"/>
    <n v="160.5"/>
    <n v="160.5"/>
    <n v="425"/>
    <n v="425"/>
    <n v="0.3"/>
    <n v="112.35"/>
    <n v="112.35"/>
    <m/>
    <s v="SSHELL - 80% POLYESSTER, 20% COTTON, LINING- 100% NYLON, FWILL- 60% DUCK DOWN, 40% WATERFWOWL FWEATHERSS"/>
    <s v="6201.40.5500"/>
    <x v="0"/>
    <m/>
    <m/>
    <m/>
    <m/>
    <m/>
  </r>
  <r>
    <x v="0"/>
    <s v="Moose Knuckles"/>
    <m/>
    <s v="M31UJ193N-0000-233"/>
    <x v="3"/>
    <x v="0"/>
    <s v="OUTERWEAR"/>
    <s v="BOMBER"/>
    <s v="M31UJ193N"/>
    <s v="UNISSEX 3Q NO FWUR"/>
    <s v="0000"/>
    <m/>
    <s v="233"/>
    <m/>
    <s v="GRANITE"/>
    <s v="2023"/>
    <s v="Fall/Winter"/>
    <m/>
    <m/>
    <m/>
    <s v="STD"/>
    <m/>
    <m/>
    <m/>
    <m/>
    <m/>
    <n v="0"/>
    <m/>
    <m/>
    <m/>
    <m/>
    <m/>
    <m/>
    <m/>
    <m/>
    <m/>
    <m/>
    <m/>
    <m/>
    <m/>
    <m/>
    <m/>
    <m/>
    <m/>
    <m/>
    <m/>
    <m/>
    <m/>
    <m/>
    <m/>
    <m/>
    <m/>
    <m/>
    <m/>
    <n v="0"/>
    <n v="160.5"/>
    <n v="0"/>
    <n v="425"/>
    <n v="0"/>
    <n v="0.3"/>
    <n v="112.35"/>
    <n v="0"/>
    <m/>
    <s v="SSHELL - 80% POLYESSTER, 20% COTTON, LINING- 100% NYLON, FWILL- 60% DUCK DOWN, 40% WATERFWOWL FWEATHERSS"/>
    <s v="6201.40.5500"/>
    <x v="1"/>
    <m/>
    <m/>
    <m/>
    <m/>
    <m/>
  </r>
  <r>
    <x v="0"/>
    <s v="Moose Knuckles"/>
    <m/>
    <s v="M31UJ193N-0000-292"/>
    <x v="3"/>
    <x v="0"/>
    <s v="OUTERWEAR"/>
    <s v="BOMBER"/>
    <s v="M31UJ193N"/>
    <s v="UNISSEX 3Q NO FWUR"/>
    <s v="0000"/>
    <m/>
    <s v="292"/>
    <m/>
    <s v="BLACK"/>
    <s v="2023"/>
    <s v="Fall/Winter"/>
    <m/>
    <m/>
    <m/>
    <s v="STD"/>
    <m/>
    <m/>
    <n v="1"/>
    <m/>
    <m/>
    <m/>
    <m/>
    <m/>
    <m/>
    <m/>
    <m/>
    <m/>
    <m/>
    <m/>
    <m/>
    <m/>
    <m/>
    <m/>
    <m/>
    <m/>
    <m/>
    <m/>
    <m/>
    <m/>
    <m/>
    <m/>
    <m/>
    <m/>
    <m/>
    <m/>
    <m/>
    <m/>
    <m/>
    <n v="1"/>
    <n v="160.5"/>
    <n v="160.5"/>
    <n v="425"/>
    <n v="425"/>
    <n v="0.3"/>
    <n v="112.35"/>
    <n v="112.35"/>
    <m/>
    <s v="SSHELL - 80% POLYESSTER, 20% COTTON, LINING- 100% NYLON, FWILL- 60% DUCK DOWN, 40% WATERFWOWL FWEATHERSS"/>
    <s v="6201.40.5500"/>
    <x v="0"/>
    <m/>
    <m/>
    <m/>
    <m/>
    <m/>
  </r>
  <r>
    <x v="0"/>
    <s v="Moose Knuckles"/>
    <m/>
    <s v="M31UJ193N-0000-292"/>
    <x v="3"/>
    <x v="0"/>
    <s v="OUTERWEAR"/>
    <s v="BOMBER"/>
    <s v="M31UJ193N"/>
    <s v="UNISSEX 3Q NO FWUR"/>
    <s v="0000"/>
    <m/>
    <s v="292"/>
    <m/>
    <s v="BLACK"/>
    <s v="2023"/>
    <s v="Fall/Winter"/>
    <m/>
    <m/>
    <m/>
    <s v="STD"/>
    <m/>
    <m/>
    <n v="0"/>
    <m/>
    <m/>
    <m/>
    <m/>
    <m/>
    <m/>
    <m/>
    <m/>
    <m/>
    <m/>
    <m/>
    <m/>
    <m/>
    <m/>
    <m/>
    <m/>
    <m/>
    <m/>
    <m/>
    <m/>
    <m/>
    <m/>
    <m/>
    <m/>
    <m/>
    <m/>
    <m/>
    <m/>
    <m/>
    <m/>
    <n v="0"/>
    <n v="160.5"/>
    <n v="0"/>
    <n v="425"/>
    <n v="0"/>
    <n v="0.3"/>
    <n v="112.35"/>
    <n v="0"/>
    <m/>
    <s v="SSHELL - 80% POLYESSTER, 20% COTTON, LINING- 100% NYLON, FWILL- 60% DUCK DOWN, 40% WATERFWOWL FWEATHERSS"/>
    <s v="6201.40.5500"/>
    <x v="1"/>
    <m/>
    <m/>
    <m/>
    <m/>
    <m/>
  </r>
  <r>
    <x v="0"/>
    <s v="Moose Knuckles"/>
    <m/>
    <s v="M31UJ193N-0000-833"/>
    <x v="3"/>
    <x v="0"/>
    <s v="OUTERWEAR"/>
    <s v="BOMBER"/>
    <s v="M31UJ193N"/>
    <s v="UNISSEX 3Q NO FWUR"/>
    <s v="0000"/>
    <m/>
    <s v="833"/>
    <m/>
    <s v="NAVY"/>
    <s v="2023"/>
    <s v="Fall/Winter"/>
    <m/>
    <m/>
    <m/>
    <s v="STD"/>
    <m/>
    <m/>
    <m/>
    <m/>
    <m/>
    <n v="1"/>
    <n v="1"/>
    <m/>
    <m/>
    <m/>
    <m/>
    <m/>
    <m/>
    <m/>
    <m/>
    <m/>
    <m/>
    <m/>
    <m/>
    <m/>
    <m/>
    <m/>
    <m/>
    <m/>
    <m/>
    <m/>
    <m/>
    <m/>
    <m/>
    <m/>
    <m/>
    <m/>
    <m/>
    <n v="2"/>
    <n v="160.5"/>
    <n v="321"/>
    <n v="425"/>
    <n v="850"/>
    <n v="0.3"/>
    <n v="112.35"/>
    <n v="224.7"/>
    <m/>
    <s v="SSHELL - 80% POLYESSTER, 20% COTTON, LINING- 100% NYLON, FWILL- 60% DUCK DOWN, 40% WATERFWOWL FWEATHERSS"/>
    <s v="6201.40.5500"/>
    <x v="0"/>
    <m/>
    <m/>
    <m/>
    <m/>
    <m/>
  </r>
  <r>
    <x v="0"/>
    <s v="Moose Knuckles"/>
    <m/>
    <s v="M31UJ193N-0000-833"/>
    <x v="3"/>
    <x v="0"/>
    <s v="OUTERWEAR"/>
    <s v="BOMBER"/>
    <s v="M31UJ193N"/>
    <s v="UNISSEX 3Q NO FWUR"/>
    <s v="0000"/>
    <m/>
    <s v="833"/>
    <m/>
    <s v="NAVY"/>
    <s v="2023"/>
    <s v="Fall/Winter"/>
    <m/>
    <m/>
    <m/>
    <s v="STD"/>
    <m/>
    <m/>
    <m/>
    <m/>
    <m/>
    <n v="0"/>
    <n v="0"/>
    <m/>
    <m/>
    <m/>
    <m/>
    <m/>
    <m/>
    <m/>
    <m/>
    <m/>
    <m/>
    <m/>
    <m/>
    <m/>
    <m/>
    <m/>
    <m/>
    <m/>
    <m/>
    <m/>
    <m/>
    <m/>
    <m/>
    <m/>
    <m/>
    <m/>
    <m/>
    <n v="0"/>
    <n v="160.5"/>
    <n v="0"/>
    <n v="425"/>
    <n v="0"/>
    <n v="0.3"/>
    <n v="112.35"/>
    <n v="0"/>
    <m/>
    <s v="SSHELL - 80% POLYESSTER, 20% COTTON, LINING- 100% NYLON, FWILL- 60% DUCK DOWN, 40% WATERFWOWL FWEATHERSS"/>
    <s v="6201.40.5500"/>
    <x v="1"/>
    <m/>
    <m/>
    <m/>
    <m/>
    <m/>
  </r>
  <r>
    <x v="0"/>
    <s v="Moose Knuckles"/>
    <m/>
    <s v="M31UJ193N-0000-850"/>
    <x v="3"/>
    <x v="0"/>
    <s v="OUTERWEAR"/>
    <s v="BOMBER"/>
    <s v="M31UJ193N"/>
    <s v="UNISSEX 3Q NO FWUR"/>
    <s v="0000"/>
    <m/>
    <s v="850"/>
    <m/>
    <s v="COBALT BLUE"/>
    <s v="2023"/>
    <s v="Fall/Winter"/>
    <m/>
    <m/>
    <m/>
    <s v="STD"/>
    <m/>
    <m/>
    <m/>
    <m/>
    <n v="1"/>
    <n v="2"/>
    <m/>
    <m/>
    <m/>
    <m/>
    <m/>
    <m/>
    <m/>
    <m/>
    <m/>
    <m/>
    <m/>
    <m/>
    <m/>
    <m/>
    <m/>
    <m/>
    <m/>
    <m/>
    <m/>
    <m/>
    <m/>
    <m/>
    <m/>
    <m/>
    <m/>
    <m/>
    <m/>
    <n v="3"/>
    <n v="160.5"/>
    <n v="481.5"/>
    <n v="425"/>
    <n v="1275"/>
    <n v="0.3"/>
    <n v="112.35"/>
    <n v="337.04999999999995"/>
    <m/>
    <s v="SSHELL - 80% POLYESSTER, 20% COTTON, LINING- 100% NYLON, FWILL- 60% DUCK DOWN, 40% WATERFWOWL FWEATHERSS"/>
    <s v="6201.40.5500"/>
    <x v="0"/>
    <m/>
    <m/>
    <m/>
    <m/>
    <m/>
  </r>
  <r>
    <x v="0"/>
    <s v="Moose Knuckles"/>
    <m/>
    <s v="M31UJ193N-0000-850"/>
    <x v="3"/>
    <x v="0"/>
    <s v="OUTERWEAR"/>
    <s v="BOMBER"/>
    <s v="M31UJ193N"/>
    <s v="UNISSEX 3Q NO FWUR"/>
    <s v="0000"/>
    <m/>
    <s v="850"/>
    <m/>
    <s v="COBALT BLUE"/>
    <s v="2023"/>
    <s v="Fall/Winter"/>
    <m/>
    <m/>
    <m/>
    <s v="STD"/>
    <m/>
    <m/>
    <m/>
    <m/>
    <n v="0"/>
    <n v="0"/>
    <m/>
    <m/>
    <m/>
    <m/>
    <m/>
    <m/>
    <m/>
    <m/>
    <m/>
    <m/>
    <m/>
    <m/>
    <m/>
    <m/>
    <m/>
    <m/>
    <m/>
    <m/>
    <m/>
    <m/>
    <m/>
    <m/>
    <m/>
    <m/>
    <m/>
    <m/>
    <m/>
    <n v="0"/>
    <n v="160.5"/>
    <n v="0"/>
    <n v="425"/>
    <n v="0"/>
    <n v="0.3"/>
    <n v="112.35"/>
    <n v="0"/>
    <m/>
    <s v="SSHELL - 80% POLYESSTER, 20% COTTON, LINING- 100% NYLON, FWILL- 60% DUCK DOWN, 40% WATERFWOWL FWEATHERSS"/>
    <s v="6201.40.5500"/>
    <x v="1"/>
    <m/>
    <m/>
    <m/>
    <m/>
    <m/>
  </r>
  <r>
    <x v="0"/>
    <s v="Moose Knuckles"/>
    <m/>
    <s v="M31UJ193N-0000-951"/>
    <x v="3"/>
    <x v="0"/>
    <s v="OUTERWEAR"/>
    <s v="BOMBER"/>
    <s v="M31UJ193N"/>
    <s v="UNISSEX 3Q NO FWUR"/>
    <s v="0000"/>
    <m/>
    <s v="951"/>
    <m/>
    <s v="ROSSE SSMOKE"/>
    <s v="2023"/>
    <s v="Fall/Winter"/>
    <m/>
    <m/>
    <m/>
    <s v="STD"/>
    <m/>
    <m/>
    <m/>
    <m/>
    <n v="1"/>
    <n v="3"/>
    <n v="3"/>
    <m/>
    <m/>
    <m/>
    <m/>
    <m/>
    <m/>
    <m/>
    <m/>
    <m/>
    <m/>
    <m/>
    <m/>
    <m/>
    <m/>
    <m/>
    <m/>
    <m/>
    <m/>
    <m/>
    <m/>
    <m/>
    <m/>
    <m/>
    <m/>
    <m/>
    <m/>
    <n v="7"/>
    <n v="160.5"/>
    <n v="1123.5"/>
    <n v="425"/>
    <n v="2975"/>
    <n v="0.3"/>
    <n v="112.35"/>
    <n v="786.44999999999993"/>
    <m/>
    <s v="SSHELL - 80% POLYESSTER, 20% COTTON, LINING- 100% NYLON, FWILL- 60% DUCK DOWN, 40% WATERFWOWL FWEATHERSS"/>
    <s v="6201.40.5500"/>
    <x v="0"/>
    <m/>
    <m/>
    <m/>
    <m/>
    <m/>
  </r>
  <r>
    <x v="0"/>
    <s v="Moose Knuckles"/>
    <m/>
    <s v="M31UJ193N-0000-951"/>
    <x v="3"/>
    <x v="0"/>
    <s v="OUTERWEAR"/>
    <s v="BOMBER"/>
    <s v="M31UJ193N"/>
    <s v="UNISSEX 3Q NO FWUR"/>
    <s v="0000"/>
    <m/>
    <s v="951"/>
    <m/>
    <s v="ROSSE SSMOKE"/>
    <s v="2023"/>
    <s v="Fall/Winter"/>
    <m/>
    <m/>
    <m/>
    <s v="STD"/>
    <m/>
    <m/>
    <m/>
    <m/>
    <n v="0"/>
    <n v="0"/>
    <n v="0"/>
    <m/>
    <m/>
    <m/>
    <m/>
    <m/>
    <m/>
    <m/>
    <m/>
    <m/>
    <m/>
    <m/>
    <m/>
    <m/>
    <m/>
    <m/>
    <m/>
    <m/>
    <m/>
    <m/>
    <m/>
    <m/>
    <m/>
    <m/>
    <m/>
    <m/>
    <m/>
    <n v="0"/>
    <n v="160.5"/>
    <n v="0"/>
    <n v="425"/>
    <n v="0"/>
    <n v="0.3"/>
    <n v="112.35"/>
    <n v="0"/>
    <m/>
    <s v="SSHELL - 80% POLYESSTER, 20% COTTON, LINING- 100% NYLON, FWILL- 60% DUCK DOWN, 40% WATERFWOWL FWEATHERSS"/>
    <s v="6201.40.5500"/>
    <x v="1"/>
    <m/>
    <m/>
    <m/>
    <m/>
    <m/>
  </r>
  <r>
    <x v="0"/>
    <s v="Moose Knuckles"/>
    <m/>
    <s v="M32UB037-0000-292"/>
    <x v="1"/>
    <x v="0"/>
    <s v="OUTERWEAR"/>
    <s v="BOMBER"/>
    <s v="M32UB037"/>
    <s v="MARSSHALL BOMBER"/>
    <s v="0000"/>
    <m/>
    <s v="292"/>
    <m/>
    <s v="BLACK"/>
    <s v="2022"/>
    <s v="Fall/Winter"/>
    <m/>
    <m/>
    <m/>
    <s v="STD"/>
    <m/>
    <m/>
    <m/>
    <m/>
    <m/>
    <m/>
    <n v="1"/>
    <m/>
    <m/>
    <m/>
    <m/>
    <m/>
    <m/>
    <m/>
    <m/>
    <m/>
    <m/>
    <m/>
    <m/>
    <m/>
    <m/>
    <m/>
    <m/>
    <m/>
    <m/>
    <m/>
    <m/>
    <m/>
    <m/>
    <m/>
    <m/>
    <m/>
    <m/>
    <n v="1"/>
    <n v="123"/>
    <n v="123"/>
    <n v="325"/>
    <n v="325"/>
    <n v="0.3"/>
    <n v="86.1"/>
    <n v="86.1"/>
    <m/>
    <s v="SSHELL-100% RECYCLED NYLON, COMBO-72% COTTON 22% POLYESSTER 6% SSPANDEX, LINING-100% RECYCLED NYLON, FWILL-POLYFWILL"/>
    <s v="6202.40.7521"/>
    <x v="0"/>
    <m/>
    <m/>
    <m/>
    <m/>
    <m/>
  </r>
  <r>
    <x v="0"/>
    <s v="Moose Knuckles"/>
    <m/>
    <s v="M32UB037-0000-292"/>
    <x v="1"/>
    <x v="0"/>
    <s v="OUTERWEAR"/>
    <s v="BOMBER"/>
    <s v="M32UB037"/>
    <s v="MARSSHALL BOMBER"/>
    <s v="0000"/>
    <m/>
    <s v="292"/>
    <m/>
    <s v="BLACK"/>
    <s v="2022"/>
    <s v="Fall/Winter"/>
    <m/>
    <m/>
    <m/>
    <s v="STD"/>
    <m/>
    <m/>
    <m/>
    <m/>
    <m/>
    <m/>
    <n v="0"/>
    <m/>
    <m/>
    <m/>
    <m/>
    <m/>
    <m/>
    <m/>
    <m/>
    <m/>
    <m/>
    <m/>
    <m/>
    <m/>
    <m/>
    <m/>
    <m/>
    <m/>
    <m/>
    <m/>
    <m/>
    <m/>
    <m/>
    <m/>
    <m/>
    <m/>
    <m/>
    <n v="0"/>
    <n v="123"/>
    <n v="0"/>
    <n v="325"/>
    <n v="0"/>
    <n v="0.3"/>
    <n v="86.1"/>
    <n v="0"/>
    <m/>
    <s v="SSHELL-100% RECYCLED NYLON, COMBO-72% COTTON 22% POLYESSTER 6% SSPANDEX, LINING-100% RECYCLED NYLON, FWILL-POLYFWILL"/>
    <s v="6202.40.7521"/>
    <x v="1"/>
    <m/>
    <m/>
    <m/>
    <m/>
    <m/>
  </r>
  <r>
    <x v="0"/>
    <s v="Moose Knuckles"/>
    <m/>
    <s v="M33UB045-0000-1210"/>
    <x v="3"/>
    <x v="0"/>
    <s v="OUTERWEAR"/>
    <s v="BOMBER"/>
    <s v="M33UB045"/>
    <s v="125TH SSTREET BOMBER"/>
    <s v="0000"/>
    <m/>
    <s v="1210"/>
    <m/>
    <s v="FWORRESST HILL/BLK"/>
    <s v="2023"/>
    <s v="Fall/Winter"/>
    <m/>
    <m/>
    <m/>
    <s v="STD"/>
    <m/>
    <m/>
    <m/>
    <n v="3"/>
    <m/>
    <m/>
    <m/>
    <m/>
    <m/>
    <m/>
    <m/>
    <m/>
    <m/>
    <m/>
    <m/>
    <m/>
    <m/>
    <m/>
    <m/>
    <m/>
    <m/>
    <m/>
    <m/>
    <m/>
    <m/>
    <m/>
    <m/>
    <m/>
    <m/>
    <m/>
    <m/>
    <m/>
    <m/>
    <n v="3"/>
    <n v="200"/>
    <n v="600"/>
    <n v="530"/>
    <n v="1590"/>
    <n v="0.3"/>
    <n v="140"/>
    <n v="420"/>
    <m/>
    <s v="SSHELL-100% RECYCLED NYLON, LINING-100% RECYCLED NYLON, DOWN-90% DUCK DOWN 10% WATERFWOWL FWEATHERSS"/>
    <s v="6201.40.5500"/>
    <x v="0"/>
    <m/>
    <m/>
    <m/>
    <m/>
    <m/>
  </r>
  <r>
    <x v="0"/>
    <s v="Moose Knuckles"/>
    <m/>
    <s v="M33UB045-0000-1210"/>
    <x v="3"/>
    <x v="0"/>
    <s v="OUTERWEAR"/>
    <s v="BOMBER"/>
    <s v="M33UB045"/>
    <s v="125TH SSTREET BOMBER"/>
    <s v="0000"/>
    <m/>
    <s v="1210"/>
    <m/>
    <s v="FWORRESST HILL/BLK"/>
    <s v="2023"/>
    <s v="Fall/Winter"/>
    <m/>
    <m/>
    <m/>
    <s v="STD"/>
    <m/>
    <m/>
    <m/>
    <n v="0"/>
    <m/>
    <m/>
    <m/>
    <m/>
    <m/>
    <m/>
    <m/>
    <m/>
    <m/>
    <m/>
    <m/>
    <m/>
    <m/>
    <m/>
    <m/>
    <m/>
    <m/>
    <m/>
    <m/>
    <m/>
    <m/>
    <m/>
    <m/>
    <m/>
    <m/>
    <m/>
    <m/>
    <m/>
    <m/>
    <n v="0"/>
    <n v="200"/>
    <n v="0"/>
    <n v="530"/>
    <n v="0"/>
    <n v="0.3"/>
    <n v="140"/>
    <n v="0"/>
    <m/>
    <s v="SSHELL-100% RECYCLED NYLON, LINING-100% RECYCLED NYLON, DOWN-90% DUCK DOWN 10% WATERFWOWL FWEATHERSS"/>
    <s v="6201.40.5500"/>
    <x v="1"/>
    <m/>
    <m/>
    <m/>
    <m/>
    <m/>
  </r>
  <r>
    <x v="0"/>
    <s v="Moose Knuckles"/>
    <m/>
    <s v="M33UB045W-0000-313"/>
    <x v="3"/>
    <x v="0"/>
    <s v="OUTERWEAR"/>
    <s v="BOMBER"/>
    <s v="M33UB045W"/>
    <s v="MARSSHALL BOMBER"/>
    <s v="0000"/>
    <m/>
    <s v="313"/>
    <m/>
    <s v="BLACK/BLACK"/>
    <s v="2023"/>
    <s v="Fall/Winter"/>
    <m/>
    <m/>
    <m/>
    <s v="STD"/>
    <m/>
    <m/>
    <m/>
    <m/>
    <m/>
    <n v="1"/>
    <m/>
    <m/>
    <m/>
    <m/>
    <m/>
    <m/>
    <m/>
    <m/>
    <m/>
    <m/>
    <m/>
    <m/>
    <m/>
    <m/>
    <m/>
    <m/>
    <m/>
    <m/>
    <m/>
    <m/>
    <m/>
    <m/>
    <m/>
    <m/>
    <m/>
    <m/>
    <m/>
    <n v="1"/>
    <n v="200"/>
    <n v="200"/>
    <n v="530"/>
    <n v="530"/>
    <n v="0.3"/>
    <n v="140"/>
    <n v="140"/>
    <m/>
    <s v="SSHELL-100% NYLON, COMBO-100% RECYCLED NYLON, LINING-100% RECYCLED NYLON, DOWN- 90% DUCK DOWN 10% WATERFWOWL FWEATHERSS "/>
    <s v=""/>
    <x v="0"/>
    <m/>
    <m/>
    <m/>
    <m/>
    <m/>
  </r>
  <r>
    <x v="0"/>
    <s v="Moose Knuckles"/>
    <m/>
    <s v="M33UB045W-0000-313"/>
    <x v="3"/>
    <x v="0"/>
    <s v="OUTERWEAR"/>
    <s v="BOMBER"/>
    <s v="M33UB045W"/>
    <s v="MARSSHALL BOMBER"/>
    <s v="0000"/>
    <m/>
    <s v="313"/>
    <m/>
    <s v="BLACK/BLACK"/>
    <s v="2023"/>
    <s v="Fall/Winter"/>
    <m/>
    <m/>
    <m/>
    <s v="STD"/>
    <m/>
    <m/>
    <m/>
    <m/>
    <m/>
    <n v="0"/>
    <m/>
    <m/>
    <m/>
    <m/>
    <m/>
    <m/>
    <m/>
    <m/>
    <m/>
    <m/>
    <m/>
    <m/>
    <m/>
    <m/>
    <m/>
    <m/>
    <m/>
    <m/>
    <m/>
    <m/>
    <m/>
    <m/>
    <m/>
    <m/>
    <m/>
    <m/>
    <m/>
    <n v="0"/>
    <n v="200"/>
    <n v="0"/>
    <n v="530"/>
    <n v="0"/>
    <n v="0.3"/>
    <n v="140"/>
    <n v="0"/>
    <m/>
    <s v="SSHELL-100% NYLON, COMBO-100% RECYCLED NYLON, LINING-100% RECYCLED NYLON, DOWN- 90% DUCK DOWN 10% WATERFWOWL FWEATHERSS "/>
    <s v=""/>
    <x v="1"/>
    <m/>
    <m/>
    <m/>
    <m/>
    <m/>
  </r>
  <r>
    <x v="0"/>
    <s v="Moose Knuckles"/>
    <m/>
    <s v="MK2634YGB-0000-290"/>
    <x v="3"/>
    <x v="0"/>
    <s v="OUTERWEAR"/>
    <s v="BOMBER"/>
    <s v="MK2634YGB"/>
    <s v="GIRLSS BOMBER"/>
    <s v="0000"/>
    <m/>
    <s v="290"/>
    <m/>
    <s v="BLK W/NAT"/>
    <s v="2021"/>
    <s v="Fall/Winter"/>
    <m/>
    <m/>
    <m/>
    <s v="STD"/>
    <m/>
    <m/>
    <n v="1"/>
    <m/>
    <m/>
    <m/>
    <m/>
    <m/>
    <m/>
    <m/>
    <m/>
    <m/>
    <m/>
    <m/>
    <m/>
    <m/>
    <m/>
    <m/>
    <m/>
    <m/>
    <m/>
    <m/>
    <m/>
    <m/>
    <m/>
    <m/>
    <m/>
    <m/>
    <m/>
    <m/>
    <m/>
    <m/>
    <m/>
    <n v="1"/>
    <n v="175"/>
    <n v="175"/>
    <n v="445"/>
    <n v="445"/>
    <n v="0.3"/>
    <n v="122.49999999999999"/>
    <n v="122.49999999999999"/>
    <s v="China"/>
    <s v="SSHELL - 80% POLYESSTER, 20% COTTON, LINING- 100% NYLON, FWILL- 60% DUCK DOWN, 40% DUCK FWEATHERSS, BLUE FWOX FWUR"/>
    <s v="6202.40.5500"/>
    <x v="0"/>
    <m/>
    <m/>
    <m/>
    <m/>
    <m/>
  </r>
  <r>
    <x v="0"/>
    <s v="Moose Knuckles"/>
    <m/>
    <s v="MK2634YGB-0000-290"/>
    <x v="3"/>
    <x v="0"/>
    <s v="OUTERWEAR"/>
    <s v="BOMBER"/>
    <s v="MK2634YGB"/>
    <s v="GIRLSS BOMBER"/>
    <s v="0000"/>
    <m/>
    <s v="290"/>
    <m/>
    <s v="BLK W/NAT"/>
    <s v="2021"/>
    <s v="Fall/Winter"/>
    <m/>
    <m/>
    <m/>
    <s v="STD"/>
    <m/>
    <m/>
    <n v="0"/>
    <m/>
    <m/>
    <m/>
    <m/>
    <m/>
    <m/>
    <m/>
    <m/>
    <m/>
    <m/>
    <m/>
    <m/>
    <m/>
    <m/>
    <m/>
    <m/>
    <m/>
    <m/>
    <m/>
    <m/>
    <m/>
    <m/>
    <m/>
    <m/>
    <m/>
    <m/>
    <m/>
    <m/>
    <m/>
    <m/>
    <n v="0"/>
    <n v="175"/>
    <n v="0"/>
    <n v="445"/>
    <n v="0"/>
    <n v="0.3"/>
    <n v="122.49999999999999"/>
    <n v="0"/>
    <s v="China"/>
    <s v="SSHELL - 80% POLYESSTER, 20% COTTON, LINING- 100% NYLON, FWILL- 60% DUCK DOWN, 40% DUCK FWEATHERSS, BLUE FWOX FWUR"/>
    <s v="6202.40.5500"/>
    <x v="1"/>
    <m/>
    <m/>
    <m/>
    <m/>
    <m/>
  </r>
  <r>
    <x v="0"/>
    <s v="Moose Knuckles"/>
    <m/>
    <s v="MK2634YGB-0000-388"/>
    <x v="3"/>
    <x v="0"/>
    <s v="OUTERWEAR"/>
    <s v="BOMBER"/>
    <s v="MK2634YGB"/>
    <s v="GIRLSS BOMBER"/>
    <s v="0000"/>
    <m/>
    <s v="388"/>
    <m/>
    <s v="CORAL PNK W/NAT"/>
    <s v="2021"/>
    <s v="Fall/Winter"/>
    <m/>
    <m/>
    <m/>
    <s v="STD"/>
    <m/>
    <m/>
    <m/>
    <n v="2"/>
    <n v="1"/>
    <m/>
    <m/>
    <m/>
    <m/>
    <m/>
    <m/>
    <m/>
    <m/>
    <m/>
    <m/>
    <m/>
    <m/>
    <m/>
    <m/>
    <m/>
    <m/>
    <m/>
    <m/>
    <m/>
    <m/>
    <m/>
    <m/>
    <m/>
    <m/>
    <m/>
    <m/>
    <m/>
    <m/>
    <n v="3"/>
    <n v="175"/>
    <n v="525"/>
    <n v="445"/>
    <n v="1335"/>
    <n v="0.3"/>
    <n v="122.49999999999999"/>
    <n v="367.49999999999994"/>
    <m/>
    <s v="SSHELL - 80% POLYESSTER, 20% COTTON, LINING- 100% NYLON, FWILL- 60% DUCK DOWN, 40% DUCK FWEATHERSS, BLUE FWOX FWUR"/>
    <s v="6202.40.5500"/>
    <x v="0"/>
    <m/>
    <m/>
    <m/>
    <m/>
    <m/>
  </r>
  <r>
    <x v="0"/>
    <s v="Moose Knuckles"/>
    <m/>
    <s v="MK2634YGB-0000-388"/>
    <x v="3"/>
    <x v="0"/>
    <s v="OUTERWEAR"/>
    <s v="BOMBER"/>
    <s v="MK2634YGB"/>
    <s v="GIRLSS BOMBER"/>
    <s v="0000"/>
    <m/>
    <s v="388"/>
    <m/>
    <s v="CORAL PNK W/NAT"/>
    <s v="2021"/>
    <s v="Fall/Winter"/>
    <m/>
    <m/>
    <m/>
    <s v="STD"/>
    <m/>
    <m/>
    <m/>
    <n v="0"/>
    <n v="0"/>
    <m/>
    <m/>
    <m/>
    <m/>
    <m/>
    <m/>
    <m/>
    <m/>
    <m/>
    <m/>
    <m/>
    <m/>
    <m/>
    <m/>
    <m/>
    <m/>
    <m/>
    <m/>
    <m/>
    <m/>
    <m/>
    <m/>
    <m/>
    <m/>
    <m/>
    <m/>
    <m/>
    <m/>
    <n v="0"/>
    <n v="175"/>
    <n v="0"/>
    <n v="445"/>
    <n v="0"/>
    <n v="0.3"/>
    <n v="122.49999999999999"/>
    <n v="0"/>
    <m/>
    <s v="SSHELL - 80% POLYESSTER, 20% COTTON, LINING- 100% NYLON, FWILL- 60% DUCK DOWN, 40% DUCK FWEATHERSS, BLUE FWOX FWUR"/>
    <s v="6202.40.5500"/>
    <x v="1"/>
    <m/>
    <m/>
    <m/>
    <m/>
    <m/>
  </r>
  <r>
    <x v="0"/>
    <s v="Moose Knuckles"/>
    <m/>
    <s v="M33UV461-0000-1183"/>
    <x v="3"/>
    <x v="0"/>
    <s v="OUTERWEAR"/>
    <s v="VEST"/>
    <s v="M33UV461"/>
    <s v="UNISSEX MONTREAL VESST KIDSS"/>
    <s v="0000"/>
    <m/>
    <s v="1183"/>
    <m/>
    <s v="SSHARKFWIN"/>
    <s v="2023"/>
    <s v="Fall/Winter"/>
    <m/>
    <m/>
    <m/>
    <s v="STD"/>
    <m/>
    <m/>
    <m/>
    <n v="1"/>
    <m/>
    <m/>
    <m/>
    <m/>
    <m/>
    <m/>
    <m/>
    <m/>
    <m/>
    <m/>
    <m/>
    <m/>
    <m/>
    <m/>
    <m/>
    <m/>
    <m/>
    <m/>
    <m/>
    <m/>
    <m/>
    <m/>
    <m/>
    <m/>
    <m/>
    <m/>
    <m/>
    <m/>
    <m/>
    <n v="1"/>
    <n v="153"/>
    <n v="153"/>
    <n v="400"/>
    <n v="400"/>
    <n v="0.3"/>
    <n v="107.1"/>
    <n v="107.1"/>
    <m/>
    <s v="SSHELL: 80% POLYESSTER 20% COTTON, LINING: 100% NYLON, FWILL-: 60% DUCK DOWN 40% WATERFWOWL FWEATHERSS"/>
    <s v="6210.30.3000"/>
    <x v="0"/>
    <m/>
    <m/>
    <m/>
    <m/>
    <m/>
  </r>
  <r>
    <x v="0"/>
    <s v="Moose Knuckles"/>
    <m/>
    <s v="M33UV461-0000-1183"/>
    <x v="3"/>
    <x v="0"/>
    <s v="OUTERWEAR"/>
    <s v="VEST"/>
    <s v="M33UV461"/>
    <s v="UNISSEX MONTREAL VESST KIDSS"/>
    <s v="0000"/>
    <m/>
    <s v="1183"/>
    <m/>
    <s v="SSHARKFWIN"/>
    <s v="2023"/>
    <s v="Fall/Winter"/>
    <m/>
    <m/>
    <m/>
    <s v="STD"/>
    <m/>
    <m/>
    <m/>
    <n v="0"/>
    <m/>
    <m/>
    <m/>
    <m/>
    <m/>
    <m/>
    <m/>
    <m/>
    <m/>
    <m/>
    <m/>
    <m/>
    <m/>
    <m/>
    <m/>
    <m/>
    <m/>
    <m/>
    <m/>
    <m/>
    <m/>
    <m/>
    <m/>
    <m/>
    <m/>
    <m/>
    <m/>
    <m/>
    <m/>
    <n v="0"/>
    <n v="153"/>
    <n v="0"/>
    <n v="400"/>
    <n v="0"/>
    <n v="0.3"/>
    <n v="107.1"/>
    <n v="0"/>
    <m/>
    <s v="SSHELL: 80% POLYESSTER 20% COTTON, LINING: 100% NYLON, FWILL-: 60% DUCK DOWN 40% WATERFWOWL FWEATHERSS"/>
    <s v="6210.30.3000"/>
    <x v="1"/>
    <m/>
    <m/>
    <m/>
    <m/>
    <m/>
  </r>
  <r>
    <x v="0"/>
    <s v="Moose Knuckles"/>
    <m/>
    <s v="M12USS645-0000-124"/>
    <x v="3"/>
    <x v="0"/>
    <s v="TOP"/>
    <s v="HOODIE"/>
    <s v="M12USS645"/>
    <s v="HILLSSIDE HOODIE"/>
    <s v="0000"/>
    <m/>
    <s v="124"/>
    <m/>
    <s v="VICTORIA BLUE"/>
    <s v="2022"/>
    <s v="Spring/Summer"/>
    <m/>
    <m/>
    <m/>
    <s v="STD"/>
    <m/>
    <m/>
    <n v="2"/>
    <n v="18"/>
    <n v="26"/>
    <n v="59"/>
    <n v="56"/>
    <m/>
    <m/>
    <m/>
    <m/>
    <m/>
    <m/>
    <m/>
    <m/>
    <m/>
    <m/>
    <m/>
    <m/>
    <m/>
    <m/>
    <m/>
    <m/>
    <m/>
    <m/>
    <m/>
    <m/>
    <m/>
    <m/>
    <m/>
    <m/>
    <m/>
    <m/>
    <n v="161"/>
    <n v="57"/>
    <n v="9177"/>
    <n v="150"/>
    <n v="24150"/>
    <n v="0.3"/>
    <n v="39.9"/>
    <n v="6423.9"/>
    <m/>
    <s v="SSHELL-100% COTTON, COMBO-100% COTTON, LINING-100% COTTON"/>
    <s v="6110.20.2079"/>
    <x v="0"/>
    <m/>
    <m/>
    <m/>
    <m/>
    <m/>
  </r>
  <r>
    <x v="0"/>
    <s v="Moose Knuckles"/>
    <m/>
    <s v="M12USS645-0000-124"/>
    <x v="3"/>
    <x v="0"/>
    <s v="TOP"/>
    <s v="HOODIE"/>
    <s v="M12USS645"/>
    <s v="HILLSSIDE HOODIE"/>
    <s v="0000"/>
    <m/>
    <s v="124"/>
    <m/>
    <s v="VICTORIA BLUE"/>
    <s v="2022"/>
    <s v="Spring/Summer"/>
    <m/>
    <m/>
    <m/>
    <s v="STD"/>
    <m/>
    <m/>
    <n v="0"/>
    <n v="0"/>
    <n v="0"/>
    <n v="0"/>
    <n v="0"/>
    <m/>
    <m/>
    <m/>
    <m/>
    <m/>
    <m/>
    <m/>
    <m/>
    <m/>
    <m/>
    <m/>
    <m/>
    <m/>
    <m/>
    <m/>
    <m/>
    <m/>
    <m/>
    <m/>
    <m/>
    <m/>
    <m/>
    <m/>
    <m/>
    <m/>
    <m/>
    <n v="0"/>
    <n v="57"/>
    <n v="0"/>
    <n v="150"/>
    <n v="0"/>
    <n v="0.3"/>
    <n v="39.9"/>
    <n v="0"/>
    <m/>
    <s v="SSHELL-100% COTTON, COMBO-100% COTTON, LINING-100% COTTON"/>
    <s v="6110.20.2079"/>
    <x v="1"/>
    <m/>
    <m/>
    <m/>
    <m/>
    <m/>
  </r>
  <r>
    <x v="0"/>
    <s v="Moose Knuckles"/>
    <m/>
    <s v="M12USS645-0000-128"/>
    <x v="3"/>
    <x v="0"/>
    <s v="TOP"/>
    <s v="HOODIE"/>
    <s v="M12USS645"/>
    <s v="HILLSSIDE HOODIE"/>
    <s v="0000"/>
    <m/>
    <s v="128"/>
    <m/>
    <s v="PLAZA TAUPE"/>
    <s v="2022"/>
    <s v="Spring/Summer"/>
    <m/>
    <m/>
    <m/>
    <s v="STD"/>
    <m/>
    <m/>
    <m/>
    <n v="1"/>
    <n v="2"/>
    <n v="4"/>
    <n v="6"/>
    <m/>
    <m/>
    <m/>
    <m/>
    <m/>
    <m/>
    <m/>
    <m/>
    <m/>
    <m/>
    <m/>
    <m/>
    <m/>
    <m/>
    <m/>
    <m/>
    <m/>
    <m/>
    <m/>
    <m/>
    <m/>
    <m/>
    <m/>
    <m/>
    <m/>
    <m/>
    <n v="13"/>
    <n v="57"/>
    <n v="741"/>
    <n v="150"/>
    <n v="1950"/>
    <n v="0.3"/>
    <n v="39.9"/>
    <n v="518.69999999999993"/>
    <m/>
    <s v="SSHELL-100% COTTON, COMBO-100% COTTON, LINING-100% COTTON"/>
    <s v="6110.20.2079"/>
    <x v="0"/>
    <m/>
    <m/>
    <m/>
    <m/>
    <m/>
  </r>
  <r>
    <x v="0"/>
    <s v="Moose Knuckles"/>
    <m/>
    <s v="M12USS645-0000-128"/>
    <x v="3"/>
    <x v="0"/>
    <s v="TOP"/>
    <s v="HOODIE"/>
    <s v="M12USS645"/>
    <s v="HILLSSIDE HOODIE"/>
    <s v="0000"/>
    <m/>
    <s v="128"/>
    <m/>
    <s v="PLAZA TAUPE"/>
    <s v="2022"/>
    <s v="Spring/Summer"/>
    <m/>
    <m/>
    <m/>
    <s v="STD"/>
    <m/>
    <m/>
    <m/>
    <n v="0"/>
    <n v="0"/>
    <n v="0"/>
    <n v="0"/>
    <m/>
    <m/>
    <m/>
    <m/>
    <m/>
    <m/>
    <m/>
    <m/>
    <m/>
    <m/>
    <m/>
    <m/>
    <m/>
    <m/>
    <m/>
    <m/>
    <m/>
    <m/>
    <m/>
    <m/>
    <m/>
    <m/>
    <m/>
    <m/>
    <m/>
    <m/>
    <n v="0"/>
    <n v="57"/>
    <n v="0"/>
    <n v="150"/>
    <n v="0"/>
    <n v="0.3"/>
    <n v="39.9"/>
    <n v="0"/>
    <m/>
    <s v="SSHELL-100% COTTON, COMBO-100% COTTON, LINING-100% COTTON"/>
    <s v="6110.20.2079"/>
    <x v="1"/>
    <m/>
    <m/>
    <m/>
    <m/>
    <m/>
  </r>
  <r>
    <x v="0"/>
    <s v="Moose Knuckles"/>
    <m/>
    <s v="M12USS646-0000-124"/>
    <x v="3"/>
    <x v="0"/>
    <s v="TOP"/>
    <s v="HOODIE"/>
    <s v="M12USS646"/>
    <s v="PARLEE PULLOVER"/>
    <s v="0000"/>
    <m/>
    <s v="124"/>
    <m/>
    <s v="VICTORIA BLUE"/>
    <s v="2022"/>
    <s v="Spring/Summer"/>
    <m/>
    <m/>
    <m/>
    <s v="STD"/>
    <m/>
    <m/>
    <n v="3"/>
    <n v="2"/>
    <m/>
    <m/>
    <m/>
    <m/>
    <m/>
    <m/>
    <m/>
    <m/>
    <m/>
    <m/>
    <m/>
    <m/>
    <m/>
    <m/>
    <m/>
    <m/>
    <m/>
    <m/>
    <m/>
    <m/>
    <m/>
    <m/>
    <m/>
    <m/>
    <m/>
    <m/>
    <m/>
    <m/>
    <m/>
    <n v="5"/>
    <n v="51"/>
    <n v="255"/>
    <n v="135"/>
    <n v="675"/>
    <n v="0.3"/>
    <n v="35.699999999999996"/>
    <n v="178.49999999999997"/>
    <m/>
    <s v="SSHELL-100% COTTON, COMBO-100% COTTON"/>
    <s v="6110.20.2079"/>
    <x v="0"/>
    <m/>
    <m/>
    <m/>
    <m/>
    <m/>
  </r>
  <r>
    <x v="0"/>
    <s v="Moose Knuckles"/>
    <m/>
    <s v="M12USS646-0000-124"/>
    <x v="3"/>
    <x v="0"/>
    <s v="TOP"/>
    <s v="HOODIE"/>
    <s v="M12USS646"/>
    <s v="PARLEE PULLOVER"/>
    <s v="0000"/>
    <m/>
    <s v="124"/>
    <m/>
    <s v="VICTORIA BLUE"/>
    <s v="2022"/>
    <s v="Spring/Summer"/>
    <m/>
    <m/>
    <m/>
    <s v="STD"/>
    <m/>
    <m/>
    <n v="0"/>
    <n v="0"/>
    <m/>
    <m/>
    <m/>
    <m/>
    <m/>
    <m/>
    <m/>
    <m/>
    <m/>
    <m/>
    <m/>
    <m/>
    <m/>
    <m/>
    <m/>
    <m/>
    <m/>
    <m/>
    <m/>
    <m/>
    <m/>
    <m/>
    <m/>
    <m/>
    <m/>
    <m/>
    <m/>
    <m/>
    <m/>
    <n v="0"/>
    <n v="51"/>
    <n v="0"/>
    <n v="135"/>
    <n v="0"/>
    <n v="0.3"/>
    <n v="35.699999999999996"/>
    <n v="0"/>
    <m/>
    <s v="SSHELL-100% COTTON, COMBO-100% COTTON"/>
    <s v="6110.20.2079"/>
    <x v="1"/>
    <m/>
    <m/>
    <m/>
    <m/>
    <m/>
  </r>
  <r>
    <x v="0"/>
    <s v="Moose Knuckles"/>
    <m/>
    <s v="M12USS646-0000-292"/>
    <x v="3"/>
    <x v="0"/>
    <s v="TOP"/>
    <s v="HOODIE"/>
    <s v="M12USS646"/>
    <s v="PARLEE PULLOVER"/>
    <s v="0000"/>
    <m/>
    <s v="292"/>
    <m/>
    <s v="BLACK"/>
    <s v="2022"/>
    <s v="Spring/Summer"/>
    <m/>
    <m/>
    <m/>
    <s v="STD"/>
    <m/>
    <m/>
    <n v="1"/>
    <n v="3"/>
    <m/>
    <m/>
    <m/>
    <m/>
    <m/>
    <m/>
    <m/>
    <m/>
    <m/>
    <m/>
    <m/>
    <m/>
    <m/>
    <m/>
    <m/>
    <m/>
    <m/>
    <m/>
    <m/>
    <m/>
    <m/>
    <m/>
    <m/>
    <m/>
    <m/>
    <m/>
    <m/>
    <m/>
    <m/>
    <n v="4"/>
    <n v="51"/>
    <n v="204"/>
    <n v="135"/>
    <n v="540"/>
    <n v="0.3"/>
    <n v="35.699999999999996"/>
    <n v="142.79999999999998"/>
    <m/>
    <s v="SSHELL-100% COTTON, COMBO-100% COTTON"/>
    <s v="6110.20.2079"/>
    <x v="0"/>
    <m/>
    <m/>
    <m/>
    <m/>
    <m/>
  </r>
  <r>
    <x v="0"/>
    <s v="Moose Knuckles"/>
    <m/>
    <s v="M12USS646-0000-292"/>
    <x v="3"/>
    <x v="0"/>
    <s v="TOP"/>
    <s v="HOODIE"/>
    <s v="M12USS646"/>
    <s v="PARLEE PULLOVER"/>
    <s v="0000"/>
    <m/>
    <s v="292"/>
    <m/>
    <s v="BLACK"/>
    <s v="2022"/>
    <s v="Spring/Summer"/>
    <m/>
    <m/>
    <m/>
    <s v="STD"/>
    <m/>
    <m/>
    <n v="0"/>
    <n v="0"/>
    <m/>
    <m/>
    <m/>
    <m/>
    <m/>
    <m/>
    <m/>
    <m/>
    <m/>
    <m/>
    <m/>
    <m/>
    <m/>
    <m/>
    <m/>
    <m/>
    <m/>
    <m/>
    <m/>
    <m/>
    <m/>
    <m/>
    <m/>
    <m/>
    <m/>
    <m/>
    <m/>
    <m/>
    <m/>
    <n v="0"/>
    <n v="51"/>
    <n v="0"/>
    <n v="135"/>
    <n v="0"/>
    <n v="0.3"/>
    <n v="35.699999999999996"/>
    <n v="0"/>
    <m/>
    <s v="SSHELL-100% COTTON, COMBO-100% COTTON"/>
    <s v="6110.20.2079"/>
    <x v="1"/>
    <m/>
    <m/>
    <m/>
    <m/>
    <m/>
  </r>
  <r>
    <x v="0"/>
    <s v="Moose Knuckles"/>
    <m/>
    <s v="M32USS666-0000-292"/>
    <x v="3"/>
    <x v="0"/>
    <s v="TOP"/>
    <s v="HOODIE"/>
    <s v="M32USS666"/>
    <s v="PIERREPONT HOODIE"/>
    <s v="0000"/>
    <m/>
    <s v="292"/>
    <m/>
    <s v="BLACK"/>
    <s v="2022"/>
    <s v="Fall/Winter"/>
    <m/>
    <m/>
    <m/>
    <s v="STD"/>
    <m/>
    <m/>
    <m/>
    <n v="4"/>
    <m/>
    <n v="2"/>
    <m/>
    <m/>
    <m/>
    <m/>
    <m/>
    <m/>
    <m/>
    <m/>
    <m/>
    <m/>
    <m/>
    <m/>
    <m/>
    <m/>
    <m/>
    <m/>
    <m/>
    <m/>
    <m/>
    <m/>
    <m/>
    <m/>
    <m/>
    <m/>
    <m/>
    <m/>
    <m/>
    <n v="6"/>
    <n v="74"/>
    <n v="444"/>
    <n v="195"/>
    <n v="1170"/>
    <n v="0.3"/>
    <n v="51.8"/>
    <n v="310.79999999999995"/>
    <m/>
    <s v="SSHELL-100% ORGANIC COTTON, LINING-100% COTTON"/>
    <s v=""/>
    <x v="0"/>
    <m/>
    <m/>
    <m/>
    <m/>
    <m/>
  </r>
  <r>
    <x v="0"/>
    <s v="Moose Knuckles"/>
    <m/>
    <s v="M32USS666-0000-292"/>
    <x v="3"/>
    <x v="0"/>
    <s v="TOP"/>
    <s v="HOODIE"/>
    <s v="M32USS666"/>
    <s v="PIERREPONT HOODIE"/>
    <s v="0000"/>
    <m/>
    <s v="292"/>
    <m/>
    <s v="BLACK"/>
    <s v="2022"/>
    <s v="Fall/Winter"/>
    <m/>
    <m/>
    <m/>
    <s v="STD"/>
    <m/>
    <m/>
    <m/>
    <n v="0"/>
    <m/>
    <n v="0"/>
    <m/>
    <m/>
    <m/>
    <m/>
    <m/>
    <m/>
    <m/>
    <m/>
    <m/>
    <m/>
    <m/>
    <m/>
    <m/>
    <m/>
    <m/>
    <m/>
    <m/>
    <m/>
    <m/>
    <m/>
    <m/>
    <m/>
    <m/>
    <m/>
    <m/>
    <m/>
    <m/>
    <n v="0"/>
    <n v="74"/>
    <n v="0"/>
    <n v="195"/>
    <n v="0"/>
    <n v="0.3"/>
    <n v="51.8"/>
    <n v="0"/>
    <m/>
    <s v="SSHELL-100% ORGANIC COTTON, LINING-100% COTTON"/>
    <s v=""/>
    <x v="1"/>
    <m/>
    <m/>
    <m/>
    <m/>
    <m/>
  </r>
  <r>
    <x v="0"/>
    <s v="Moose Knuckles"/>
    <m/>
    <s v="M13UR759-0000-292"/>
    <x v="1"/>
    <x v="0"/>
    <s v="BOTTOM"/>
    <s v="TROUSERS"/>
    <s v="M13UR759"/>
    <s v="KENNEDY JOGGER"/>
    <s v="0000"/>
    <m/>
    <s v="292"/>
    <m/>
    <s v="BLACK"/>
    <s v="2023"/>
    <s v="Fall/Winter"/>
    <m/>
    <m/>
    <m/>
    <s v="STD"/>
    <m/>
    <m/>
    <m/>
    <m/>
    <n v="1"/>
    <m/>
    <m/>
    <m/>
    <m/>
    <m/>
    <m/>
    <m/>
    <m/>
    <m/>
    <m/>
    <m/>
    <m/>
    <m/>
    <m/>
    <m/>
    <m/>
    <m/>
    <m/>
    <m/>
    <m/>
    <m/>
    <m/>
    <m/>
    <m/>
    <m/>
    <m/>
    <m/>
    <m/>
    <n v="1"/>
    <n v="57"/>
    <n v="57"/>
    <n v="150"/>
    <n v="150"/>
    <n v="0.3"/>
    <n v="39.9"/>
    <n v="39.9"/>
    <m/>
    <s v="SSHELL:100% COTTON, LINING:100% COTTON"/>
    <s v="6104.62.2028"/>
    <x v="0"/>
    <m/>
    <m/>
    <m/>
    <m/>
    <m/>
  </r>
  <r>
    <x v="0"/>
    <s v="Moose Knuckles"/>
    <m/>
    <s v="M13UR759-0000-292"/>
    <x v="1"/>
    <x v="0"/>
    <s v="BOTTOM"/>
    <s v="TROUSERS"/>
    <s v="M13UR759"/>
    <s v="KENNEDY JOGGER"/>
    <s v="0000"/>
    <m/>
    <s v="292"/>
    <m/>
    <s v="BLACK"/>
    <s v="2023"/>
    <s v="Fall/Winter"/>
    <m/>
    <m/>
    <m/>
    <s v="STD"/>
    <m/>
    <m/>
    <m/>
    <m/>
    <n v="0"/>
    <m/>
    <m/>
    <m/>
    <m/>
    <m/>
    <m/>
    <m/>
    <m/>
    <m/>
    <m/>
    <m/>
    <m/>
    <m/>
    <m/>
    <m/>
    <m/>
    <m/>
    <m/>
    <m/>
    <m/>
    <m/>
    <m/>
    <m/>
    <m/>
    <m/>
    <m/>
    <m/>
    <m/>
    <n v="0"/>
    <n v="57"/>
    <n v="0"/>
    <n v="150"/>
    <n v="0"/>
    <n v="0.3"/>
    <n v="39.9"/>
    <n v="0"/>
    <m/>
    <s v="SSHELL:100% COTTON, LINING:100% COTTON"/>
    <s v="6104.62.2028"/>
    <x v="1"/>
    <m/>
    <m/>
    <m/>
    <m/>
    <m/>
  </r>
  <r>
    <x v="0"/>
    <s v="Moose Knuckles"/>
    <m/>
    <s v="M34UT728-0000-292"/>
    <x v="3"/>
    <x v="0"/>
    <s v="TOP"/>
    <s v="T SHIRT"/>
    <s v="M34UT728"/>
    <s v="CHAMBLEE TEE KIDSS"/>
    <s v="0000"/>
    <m/>
    <s v="292"/>
    <m/>
    <s v="BLACK"/>
    <s v="2024"/>
    <s v="Spring/Summer"/>
    <m/>
    <m/>
    <m/>
    <s v="STD"/>
    <m/>
    <m/>
    <n v="2"/>
    <n v="1"/>
    <n v="2"/>
    <n v="2"/>
    <n v="6"/>
    <m/>
    <m/>
    <m/>
    <m/>
    <m/>
    <m/>
    <m/>
    <m/>
    <m/>
    <m/>
    <m/>
    <m/>
    <m/>
    <m/>
    <m/>
    <m/>
    <m/>
    <m/>
    <m/>
    <m/>
    <m/>
    <m/>
    <m/>
    <m/>
    <m/>
    <m/>
    <n v="13"/>
    <n v="28"/>
    <n v="364"/>
    <n v="75"/>
    <n v="975"/>
    <n v="0.3"/>
    <n v="19.599999999999998"/>
    <n v="254.79999999999998"/>
    <s v="Peru"/>
    <s v="SSHELL: 100% COTTON"/>
    <s v="6109.10.0014"/>
    <x v="0"/>
    <m/>
    <m/>
    <m/>
    <m/>
    <m/>
  </r>
  <r>
    <x v="0"/>
    <s v="Moose Knuckles"/>
    <m/>
    <s v="M34UT728-0000-292"/>
    <x v="3"/>
    <x v="0"/>
    <s v="TOP"/>
    <s v="T SHIRT"/>
    <s v="M34UT728"/>
    <s v="CHAMBLEE TEE KIDSS"/>
    <s v="0000"/>
    <m/>
    <s v="292"/>
    <m/>
    <s v="BLACK"/>
    <s v="2024"/>
    <s v="Spring/Summer"/>
    <m/>
    <m/>
    <m/>
    <s v="STD"/>
    <m/>
    <m/>
    <n v="0"/>
    <n v="0"/>
    <n v="0"/>
    <n v="0"/>
    <n v="0"/>
    <m/>
    <m/>
    <m/>
    <m/>
    <m/>
    <m/>
    <m/>
    <m/>
    <m/>
    <m/>
    <m/>
    <m/>
    <m/>
    <m/>
    <m/>
    <m/>
    <m/>
    <m/>
    <m/>
    <m/>
    <m/>
    <m/>
    <m/>
    <m/>
    <m/>
    <m/>
    <n v="0"/>
    <n v="28"/>
    <n v="0"/>
    <n v="75"/>
    <n v="0"/>
    <n v="0.3"/>
    <n v="19.599999999999998"/>
    <n v="0"/>
    <s v="Peru"/>
    <s v="SSHELL: 100% COTTON"/>
    <s v="6109.10.0014"/>
    <x v="1"/>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 cacheId="0" applyNumberFormats="0" applyBorderFormats="0" applyFontFormats="0" applyPatternFormats="0" applyAlignmentFormats="0" applyWidthHeightFormats="1" dataCaption="Data" updatedVersion="8" showMemberPropertyTips="0" useAutoFormatting="1" colGrandTotals="0" itemPrintTitles="1" createdVersion="6" indent="0" compact="0" compactData="0" gridDropZones="1">
  <location ref="A3:K19" firstHeaderRow="1" firstDataRow="3" firstDataCol="3"/>
  <pivotFields count="71">
    <pivotField axis="axisRow" compact="0" showAll="0">
      <items count="2">
        <item x="0"/>
        <item t="default"/>
      </items>
    </pivotField>
    <pivotField compact="0" showAll="0"/>
    <pivotField compact="0" showAll="0"/>
    <pivotField compact="0" showAll="0"/>
    <pivotField axis="axisRow" compact="0" showAll="0">
      <items count="5">
        <item x="0"/>
        <item x="1"/>
        <item x="2"/>
        <item x="3"/>
        <item t="default"/>
      </items>
    </pivotField>
    <pivotField axis="axisRow" compact="0" showAll="0">
      <items count="3">
        <item x="0"/>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 compact="0" showAll="0"/>
    <pivotField dataField="1" compact="0" showAll="0"/>
    <pivotField compact="0" showAll="0"/>
    <pivotField dataField="1" compact="0" showAll="0"/>
    <pivotField compact="0" showAll="0"/>
    <pivotField compact="0" showAll="0"/>
    <pivotField dataField="1" compact="0" showAll="0"/>
    <pivotField compact="0" showAll="0"/>
    <pivotField compact="0" showAll="0"/>
    <pivotField compact="0" showAll="0"/>
    <pivotField axis="axisCol" compact="0" showAll="0">
      <items count="3">
        <item x="0"/>
        <item x="1"/>
        <item t="default"/>
      </items>
    </pivotField>
    <pivotField compact="0" showAll="0"/>
    <pivotField compact="0" showAll="0"/>
    <pivotField compact="0" showAll="0"/>
    <pivotField compact="0" showAll="0"/>
    <pivotField compact="0" showAll="0"/>
  </pivotFields>
  <rowFields count="3">
    <field x="0"/>
    <field x="4"/>
    <field x="5"/>
  </rowFields>
  <rowItems count="14">
    <i>
      <x/>
    </i>
    <i r="1">
      <x/>
    </i>
    <i r="2">
      <x/>
    </i>
    <i r="2">
      <x v="1"/>
    </i>
    <i r="1">
      <x v="1"/>
    </i>
    <i r="2">
      <x/>
    </i>
    <i r="2">
      <x v="1"/>
    </i>
    <i r="1">
      <x v="2"/>
    </i>
    <i r="2">
      <x/>
    </i>
    <i r="2">
      <x v="1"/>
    </i>
    <i r="1">
      <x v="3"/>
    </i>
    <i r="2">
      <x/>
    </i>
    <i r="2">
      <x v="1"/>
    </i>
    <i t="grand">
      <x/>
    </i>
  </rowItems>
  <colFields count="2">
    <field x="65"/>
    <field x="-2"/>
  </colFields>
  <colItems count="8">
    <i>
      <x/>
      <x/>
    </i>
    <i r="1" i="1">
      <x v="1"/>
    </i>
    <i r="1" i="2">
      <x v="2"/>
    </i>
    <i r="1" i="3">
      <x v="3"/>
    </i>
    <i>
      <x v="1"/>
      <x/>
    </i>
    <i r="1" i="1">
      <x v="1"/>
    </i>
    <i r="1" i="2">
      <x v="2"/>
    </i>
    <i r="1" i="3">
      <x v="3"/>
    </i>
  </colItems>
  <dataFields count="4">
    <dataField name="Sum of QTY" fld="54" baseField="0" baseItem="0" numFmtId="1"/>
    <dataField name="Sum of WHLS VALUE" fld="56" baseField="0" baseItem="0" numFmtId="166"/>
    <dataField name="Sum of RTL VALUE" fld="58" baseField="0" baseItem="0" numFmtId="166"/>
    <dataField name="Sum of SALE VALUE" fld="61" baseField="0" baseItem="0" numFmtId="166"/>
  </dataFields>
  <formats count="2">
    <format dxfId="1">
      <pivotArea outline="0" fieldPosition="0">
        <references count="2">
          <reference field="4294967294" count="3" selected="0">
            <x v="1"/>
            <x v="2"/>
            <x v="3"/>
          </reference>
          <reference field="65" count="1" selected="0">
            <x v="0"/>
          </reference>
        </references>
      </pivotArea>
    </format>
    <format dxfId="0">
      <pivotArea dataOnly="0" labelOnly="1" outline="0" fieldPosition="0">
        <references count="2">
          <reference field="4294967294" count="3">
            <x v="1"/>
            <x v="2"/>
            <x v="3"/>
          </reference>
          <reference field="65" count="1" selected="0">
            <x v="0"/>
          </reference>
        </references>
      </pivotArea>
    </format>
  </formats>
  <pivotTableStyleInfo name="PivotStyleMedium9"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68"/>
  <sheetViews>
    <sheetView tabSelected="1" zoomScale="63" workbookViewId="0">
      <selection activeCell="BN25" sqref="BN25"/>
    </sheetView>
  </sheetViews>
  <sheetFormatPr defaultColWidth="8.7109375" defaultRowHeight="15" x14ac:dyDescent="0.25"/>
  <cols>
    <col min="1" max="3" width="35" customWidth="1"/>
    <col min="4" max="5" width="35" hidden="1" customWidth="1"/>
    <col min="6" max="7" width="15" customWidth="1"/>
    <col min="8" max="8" width="9.28515625" customWidth="1"/>
    <col min="9" max="9" width="24.7109375" customWidth="1"/>
    <col min="10" max="10" width="10.28515625" customWidth="1"/>
    <col min="11" max="11" width="20.28515625" customWidth="1"/>
    <col min="12" max="12" width="17.42578125" customWidth="1"/>
    <col min="13" max="13" width="19.7109375" customWidth="1"/>
    <col min="14" max="14" width="17" customWidth="1"/>
    <col min="15" max="15" width="37.42578125" customWidth="1"/>
    <col min="16" max="16" width="17.42578125" customWidth="1"/>
    <col min="17" max="17" width="17" customWidth="1"/>
    <col min="18" max="18" width="14.42578125" customWidth="1"/>
    <col min="19" max="19" width="16" customWidth="1"/>
    <col min="20" max="20" width="30.28515625" customWidth="1"/>
    <col min="21" max="21" width="9.28515625" customWidth="1"/>
    <col min="22" max="22" width="14.42578125" customWidth="1"/>
    <col min="23" max="23" width="14" customWidth="1"/>
    <col min="24" max="24" width="10.7109375" customWidth="1"/>
    <col min="25" max="25" width="9.28515625" customWidth="1"/>
    <col min="26" max="26" width="15.28515625" customWidth="1"/>
    <col min="27" max="45" width="9.28515625" customWidth="1"/>
    <col min="46" max="59" width="9.28515625" hidden="1" customWidth="1"/>
    <col min="60" max="60" width="10.7109375" customWidth="1"/>
    <col min="61" max="61" width="11.28515625" customWidth="1"/>
    <col min="62" max="62" width="15.85546875" customWidth="1"/>
    <col min="63" max="63" width="10" customWidth="1"/>
    <col min="64" max="64" width="15" customWidth="1"/>
    <col min="65" max="65" width="9.28515625" customWidth="1"/>
    <col min="66" max="66" width="64.28515625" style="4" customWidth="1"/>
    <col min="67" max="67" width="12.7109375" customWidth="1"/>
    <col min="68" max="73" width="9.28515625" customWidth="1"/>
  </cols>
  <sheetData>
    <row r="1" spans="1:59" ht="46.9" customHeight="1" x14ac:dyDescent="0.25">
      <c r="A1" s="1">
        <v>12181</v>
      </c>
      <c r="B1" s="1"/>
      <c r="C1" s="1"/>
      <c r="D1" s="1"/>
      <c r="E1" s="1"/>
      <c r="F1" s="1"/>
      <c r="G1" s="1"/>
      <c r="H1" s="1"/>
      <c r="I1" s="1"/>
      <c r="J1" s="1"/>
      <c r="K1" s="1"/>
      <c r="L1" s="1"/>
      <c r="M1" s="1"/>
      <c r="N1" s="1"/>
      <c r="O1" s="1"/>
      <c r="P1" s="1"/>
      <c r="Q1" s="1"/>
      <c r="R1" s="1"/>
      <c r="S1" s="1"/>
      <c r="T1" s="1"/>
      <c r="U1" s="1"/>
      <c r="V1" s="1"/>
      <c r="W1" s="1"/>
      <c r="X1" s="1"/>
      <c r="Y1" s="1"/>
      <c r="Z1" t="s">
        <v>0</v>
      </c>
      <c r="AA1" t="s">
        <v>0</v>
      </c>
    </row>
    <row r="2" spans="1:59" x14ac:dyDescent="0.25">
      <c r="A2" s="1" t="s">
        <v>1</v>
      </c>
      <c r="B2" s="1"/>
      <c r="C2" s="1"/>
      <c r="D2" s="1"/>
      <c r="E2" s="1"/>
      <c r="F2" s="1"/>
      <c r="G2" s="1"/>
      <c r="H2" s="1"/>
      <c r="I2" s="1"/>
      <c r="J2" s="1"/>
      <c r="K2" s="1"/>
      <c r="L2" s="1"/>
      <c r="M2" s="1"/>
      <c r="N2" s="1"/>
      <c r="O2" s="1"/>
      <c r="P2" s="1"/>
      <c r="Q2" s="1"/>
      <c r="R2" s="1"/>
      <c r="S2" s="1"/>
      <c r="T2" s="1"/>
      <c r="U2" s="1"/>
      <c r="V2" s="1"/>
      <c r="W2" s="1"/>
      <c r="X2" s="1"/>
      <c r="Y2" s="1"/>
      <c r="Z2" t="s">
        <v>2</v>
      </c>
      <c r="AA2" t="s">
        <v>3</v>
      </c>
      <c r="AB2" t="s">
        <v>4</v>
      </c>
      <c r="AC2" t="s">
        <v>5</v>
      </c>
      <c r="AD2" t="s">
        <v>6</v>
      </c>
      <c r="AE2" t="s">
        <v>7</v>
      </c>
      <c r="AF2" t="s">
        <v>8</v>
      </c>
      <c r="AG2" t="s">
        <v>9</v>
      </c>
      <c r="AH2" t="s">
        <v>10</v>
      </c>
      <c r="AI2" t="s">
        <v>11</v>
      </c>
      <c r="AJ2" t="s">
        <v>12</v>
      </c>
    </row>
    <row r="3" spans="1:59" x14ac:dyDescent="0.25">
      <c r="A3" s="1" t="s">
        <v>13</v>
      </c>
      <c r="B3" s="2"/>
      <c r="C3" s="1"/>
      <c r="D3" s="1"/>
      <c r="E3" s="1"/>
      <c r="F3" s="1"/>
      <c r="G3" s="1"/>
      <c r="H3" s="1"/>
      <c r="I3" s="1"/>
      <c r="J3" s="1"/>
      <c r="K3" s="1"/>
      <c r="L3" s="1"/>
      <c r="M3" s="1"/>
      <c r="N3" s="1"/>
      <c r="O3" s="1"/>
      <c r="P3" s="1"/>
      <c r="Q3" s="1"/>
      <c r="R3" s="1"/>
      <c r="S3" s="1"/>
      <c r="T3" s="1"/>
      <c r="U3" s="1"/>
      <c r="V3" s="1"/>
      <c r="W3" s="1"/>
      <c r="X3" s="1"/>
      <c r="Y3" s="1"/>
      <c r="Z3" t="s">
        <v>14</v>
      </c>
      <c r="AA3" t="s">
        <v>15</v>
      </c>
      <c r="AB3" t="s">
        <v>16</v>
      </c>
      <c r="AC3" t="s">
        <v>17</v>
      </c>
      <c r="AD3" t="s">
        <v>18</v>
      </c>
      <c r="AE3" t="s">
        <v>19</v>
      </c>
      <c r="AF3" t="s">
        <v>20</v>
      </c>
      <c r="AG3" t="s">
        <v>21</v>
      </c>
      <c r="AH3" t="s">
        <v>22</v>
      </c>
      <c r="AI3" t="s">
        <v>23</v>
      </c>
      <c r="AJ3" t="s">
        <v>24</v>
      </c>
      <c r="AK3" t="s">
        <v>25</v>
      </c>
    </row>
    <row r="4" spans="1:59" x14ac:dyDescent="0.25">
      <c r="A4" s="1"/>
      <c r="B4" s="1"/>
      <c r="C4" s="1"/>
      <c r="D4" s="1"/>
      <c r="E4" s="1"/>
      <c r="F4" s="1"/>
      <c r="G4" s="1"/>
      <c r="H4" s="1"/>
      <c r="I4" s="1"/>
      <c r="J4" s="1"/>
      <c r="K4" s="1"/>
      <c r="L4" s="1"/>
      <c r="M4" s="1"/>
      <c r="N4" s="1"/>
      <c r="O4" s="1"/>
      <c r="P4" s="1"/>
      <c r="Q4" s="1"/>
      <c r="R4" s="1"/>
      <c r="S4" s="1"/>
      <c r="T4" s="1"/>
      <c r="U4" s="1"/>
      <c r="V4" s="1"/>
      <c r="W4" s="1"/>
      <c r="X4" s="1"/>
      <c r="Y4" s="1"/>
      <c r="Z4" t="s">
        <v>26</v>
      </c>
      <c r="AA4" t="s">
        <v>19</v>
      </c>
      <c r="AB4" t="s">
        <v>20</v>
      </c>
      <c r="AC4" t="s">
        <v>21</v>
      </c>
      <c r="AD4" t="s">
        <v>22</v>
      </c>
      <c r="AE4" t="s">
        <v>23</v>
      </c>
      <c r="AF4" t="s">
        <v>24</v>
      </c>
      <c r="AG4" t="s">
        <v>25</v>
      </c>
      <c r="AH4" t="s">
        <v>27</v>
      </c>
      <c r="AI4" t="s">
        <v>28</v>
      </c>
      <c r="AJ4" t="s">
        <v>29</v>
      </c>
      <c r="AK4" t="s">
        <v>30</v>
      </c>
      <c r="AL4" t="s">
        <v>31</v>
      </c>
    </row>
    <row r="5" spans="1:59" x14ac:dyDescent="0.25">
      <c r="A5" s="1"/>
      <c r="B5" s="1"/>
      <c r="C5" s="1"/>
      <c r="D5" s="1"/>
      <c r="E5" s="1"/>
      <c r="F5" s="1"/>
      <c r="G5" s="1"/>
      <c r="H5" s="1"/>
      <c r="I5" s="1"/>
      <c r="J5" s="1"/>
      <c r="K5" s="1"/>
      <c r="L5" s="1"/>
      <c r="M5" s="1"/>
      <c r="N5" s="1"/>
      <c r="O5" s="1"/>
      <c r="P5" s="1"/>
      <c r="Q5" s="1"/>
      <c r="R5" s="1"/>
      <c r="S5" s="1"/>
      <c r="T5" s="1"/>
      <c r="U5" s="1"/>
      <c r="V5" s="1"/>
      <c r="W5" s="1"/>
      <c r="X5" s="1"/>
      <c r="Y5" s="1"/>
      <c r="Z5" t="s">
        <v>32</v>
      </c>
      <c r="AA5" t="s">
        <v>15</v>
      </c>
      <c r="AB5" t="s">
        <v>33</v>
      </c>
      <c r="AC5" t="s">
        <v>34</v>
      </c>
      <c r="AD5" t="s">
        <v>35</v>
      </c>
      <c r="AE5" t="s">
        <v>16</v>
      </c>
      <c r="AF5" t="s">
        <v>36</v>
      </c>
      <c r="AG5" t="s">
        <v>37</v>
      </c>
      <c r="AH5" t="s">
        <v>38</v>
      </c>
      <c r="AI5" t="s">
        <v>17</v>
      </c>
      <c r="AJ5" t="s">
        <v>39</v>
      </c>
      <c r="AK5" t="s">
        <v>40</v>
      </c>
      <c r="AL5" t="s">
        <v>41</v>
      </c>
      <c r="AM5" t="s">
        <v>18</v>
      </c>
      <c r="AN5" t="s">
        <v>42</v>
      </c>
      <c r="AO5" t="s">
        <v>43</v>
      </c>
      <c r="AP5" t="s">
        <v>44</v>
      </c>
      <c r="AQ5" t="s">
        <v>19</v>
      </c>
      <c r="AR5" t="s">
        <v>45</v>
      </c>
      <c r="AS5" t="s">
        <v>46</v>
      </c>
    </row>
    <row r="6" spans="1:59" x14ac:dyDescent="0.25">
      <c r="A6" s="1"/>
      <c r="B6" s="1"/>
      <c r="C6" s="1"/>
      <c r="D6" s="1"/>
      <c r="E6" s="1"/>
      <c r="F6" s="1"/>
      <c r="G6" s="1"/>
      <c r="H6" s="1"/>
      <c r="I6" s="1"/>
      <c r="J6" s="1"/>
      <c r="K6" s="1"/>
      <c r="L6" s="1"/>
      <c r="M6" s="1"/>
      <c r="N6" s="1"/>
      <c r="O6" s="1"/>
      <c r="P6" s="1"/>
      <c r="Q6" s="1"/>
      <c r="R6" s="1"/>
      <c r="S6" s="1"/>
      <c r="T6" s="1"/>
      <c r="U6" s="1"/>
      <c r="V6" s="1"/>
      <c r="W6" s="1"/>
      <c r="X6" s="1"/>
      <c r="Y6" s="1"/>
      <c r="Z6" t="s">
        <v>47</v>
      </c>
      <c r="AA6" t="s">
        <v>17</v>
      </c>
      <c r="AB6" t="s">
        <v>39</v>
      </c>
      <c r="AC6" t="s">
        <v>40</v>
      </c>
      <c r="AD6" t="s">
        <v>41</v>
      </c>
      <c r="AE6" t="s">
        <v>18</v>
      </c>
      <c r="AF6" t="s">
        <v>42</v>
      </c>
      <c r="AG6" t="s">
        <v>43</v>
      </c>
      <c r="AH6" t="s">
        <v>44</v>
      </c>
      <c r="AI6" t="s">
        <v>19</v>
      </c>
      <c r="AJ6" t="s">
        <v>45</v>
      </c>
      <c r="AK6" t="s">
        <v>46</v>
      </c>
      <c r="AL6" t="s">
        <v>48</v>
      </c>
      <c r="AM6" t="s">
        <v>20</v>
      </c>
      <c r="AN6" t="s">
        <v>49</v>
      </c>
      <c r="AO6" t="s">
        <v>50</v>
      </c>
      <c r="AP6" t="s">
        <v>51</v>
      </c>
      <c r="AQ6" t="s">
        <v>21</v>
      </c>
      <c r="AR6" t="s">
        <v>52</v>
      </c>
      <c r="AS6" t="s">
        <v>53</v>
      </c>
      <c r="AT6" t="s">
        <v>54</v>
      </c>
      <c r="AU6" t="s">
        <v>22</v>
      </c>
      <c r="AV6" t="s">
        <v>55</v>
      </c>
      <c r="AW6" t="s">
        <v>23</v>
      </c>
    </row>
    <row r="7" spans="1:59" x14ac:dyDescent="0.25">
      <c r="A7" s="1"/>
      <c r="B7" s="1"/>
      <c r="C7" s="1"/>
      <c r="D7" s="1"/>
      <c r="E7" s="1"/>
      <c r="F7" s="1"/>
      <c r="G7" s="1"/>
      <c r="H7" s="1"/>
      <c r="I7" s="1"/>
      <c r="J7" s="1"/>
      <c r="K7" s="1"/>
      <c r="L7" s="1"/>
      <c r="M7" s="1"/>
      <c r="N7" s="1"/>
      <c r="O7" s="1"/>
      <c r="P7" s="1"/>
      <c r="Q7" s="1"/>
      <c r="R7" s="1"/>
      <c r="S7" s="1"/>
      <c r="T7" s="1"/>
      <c r="U7" s="1"/>
      <c r="V7" s="1"/>
      <c r="W7" s="1"/>
      <c r="X7" s="1"/>
      <c r="Y7" s="1"/>
      <c r="Z7" t="s">
        <v>56</v>
      </c>
      <c r="AA7" t="s">
        <v>37</v>
      </c>
      <c r="AB7" t="s">
        <v>17</v>
      </c>
      <c r="AC7" t="s">
        <v>40</v>
      </c>
      <c r="AD7" t="s">
        <v>18</v>
      </c>
      <c r="AE7" t="s">
        <v>43</v>
      </c>
      <c r="AF7" t="s">
        <v>19</v>
      </c>
      <c r="AG7" t="s">
        <v>46</v>
      </c>
      <c r="AH7" t="s">
        <v>20</v>
      </c>
      <c r="AI7" t="s">
        <v>50</v>
      </c>
    </row>
    <row r="8" spans="1:59" x14ac:dyDescent="0.25">
      <c r="A8" s="1"/>
      <c r="B8" s="1"/>
      <c r="C8" s="1"/>
      <c r="D8" s="1"/>
      <c r="E8" s="1"/>
      <c r="F8" s="1"/>
      <c r="G8" s="1"/>
      <c r="H8" s="1"/>
      <c r="I8" s="1"/>
      <c r="J8" s="1"/>
      <c r="K8" s="1"/>
      <c r="L8" s="1"/>
      <c r="M8" s="1"/>
      <c r="N8" s="1"/>
      <c r="O8" s="1"/>
      <c r="P8" s="1"/>
      <c r="Q8" s="1"/>
      <c r="R8" s="1"/>
      <c r="S8" s="1"/>
      <c r="T8" s="1"/>
      <c r="U8" s="1"/>
      <c r="V8" s="1"/>
      <c r="W8" s="1"/>
      <c r="X8" s="1"/>
      <c r="Y8" s="1"/>
      <c r="Z8" t="s">
        <v>57</v>
      </c>
      <c r="AA8" t="s">
        <v>58</v>
      </c>
      <c r="AB8" t="s">
        <v>59</v>
      </c>
      <c r="AC8" t="s">
        <v>60</v>
      </c>
      <c r="AD8" t="s">
        <v>61</v>
      </c>
      <c r="AE8" t="s">
        <v>62</v>
      </c>
    </row>
    <row r="9" spans="1:59" x14ac:dyDescent="0.25">
      <c r="A9" s="1"/>
      <c r="B9" s="1"/>
      <c r="C9" s="1"/>
      <c r="D9" s="1"/>
      <c r="E9" s="1"/>
      <c r="F9" s="1"/>
      <c r="G9" s="1"/>
      <c r="H9" s="1"/>
      <c r="I9" s="1"/>
      <c r="J9" s="1"/>
      <c r="K9" s="1"/>
      <c r="L9" s="1"/>
      <c r="M9" s="1"/>
      <c r="N9" s="1"/>
      <c r="O9" s="1"/>
      <c r="P9" s="1"/>
      <c r="Q9" s="1"/>
      <c r="R9" s="1"/>
      <c r="S9" s="1"/>
      <c r="T9" s="1"/>
      <c r="U9" s="1"/>
      <c r="V9" s="1"/>
      <c r="W9" s="1"/>
      <c r="X9" s="1"/>
      <c r="Y9" s="1"/>
      <c r="Z9" t="s">
        <v>63</v>
      </c>
      <c r="AA9" t="s">
        <v>64</v>
      </c>
      <c r="AB9" t="s">
        <v>65</v>
      </c>
      <c r="AC9" t="s">
        <v>66</v>
      </c>
      <c r="AD9" t="s">
        <v>67</v>
      </c>
      <c r="AE9" t="s">
        <v>68</v>
      </c>
      <c r="AF9" t="s">
        <v>69</v>
      </c>
      <c r="AG9" t="s">
        <v>70</v>
      </c>
      <c r="AH9" t="s">
        <v>71</v>
      </c>
      <c r="AI9" t="s">
        <v>72</v>
      </c>
      <c r="AJ9" t="s">
        <v>73</v>
      </c>
      <c r="AK9" t="s">
        <v>74</v>
      </c>
      <c r="AL9" t="s">
        <v>75</v>
      </c>
      <c r="AM9" t="s">
        <v>76</v>
      </c>
      <c r="AN9" t="s">
        <v>77</v>
      </c>
      <c r="AO9" t="s">
        <v>78</v>
      </c>
      <c r="AP9" t="s">
        <v>79</v>
      </c>
      <c r="AQ9" t="s">
        <v>80</v>
      </c>
      <c r="AR9" t="s">
        <v>81</v>
      </c>
      <c r="AS9" t="s">
        <v>82</v>
      </c>
      <c r="AT9" t="s">
        <v>83</v>
      </c>
      <c r="AU9" t="s">
        <v>15</v>
      </c>
      <c r="AV9" t="s">
        <v>33</v>
      </c>
      <c r="AW9" t="s">
        <v>34</v>
      </c>
      <c r="AX9" t="s">
        <v>35</v>
      </c>
      <c r="AY9" t="s">
        <v>16</v>
      </c>
      <c r="AZ9" t="s">
        <v>36</v>
      </c>
      <c r="BA9" t="s">
        <v>37</v>
      </c>
      <c r="BB9" t="s">
        <v>38</v>
      </c>
      <c r="BC9" t="s">
        <v>17</v>
      </c>
      <c r="BD9" t="s">
        <v>39</v>
      </c>
      <c r="BE9" t="s">
        <v>40</v>
      </c>
      <c r="BF9" t="s">
        <v>41</v>
      </c>
      <c r="BG9" t="s">
        <v>18</v>
      </c>
    </row>
    <row r="10" spans="1:59" x14ac:dyDescent="0.25">
      <c r="A10" s="3" t="s">
        <v>84</v>
      </c>
      <c r="B10" s="1"/>
      <c r="C10" s="1"/>
      <c r="D10" s="1"/>
      <c r="E10" s="1"/>
      <c r="F10" s="1"/>
      <c r="G10" s="1"/>
      <c r="H10" s="1"/>
      <c r="I10" s="1"/>
      <c r="J10" s="1"/>
      <c r="K10" s="1"/>
      <c r="L10" s="1"/>
      <c r="M10" s="1"/>
      <c r="N10" s="1"/>
      <c r="O10" s="1"/>
      <c r="P10" s="1"/>
      <c r="Q10" s="1"/>
      <c r="R10" s="1"/>
      <c r="S10" s="1"/>
      <c r="T10" s="1"/>
      <c r="U10" s="1"/>
      <c r="V10" s="1"/>
      <c r="W10" s="1"/>
      <c r="X10" s="1"/>
      <c r="Y10" s="1"/>
      <c r="Z10" t="s">
        <v>85</v>
      </c>
      <c r="AA10" t="s">
        <v>86</v>
      </c>
      <c r="AB10" t="s">
        <v>87</v>
      </c>
      <c r="AC10" t="s">
        <v>88</v>
      </c>
      <c r="AD10" t="s">
        <v>89</v>
      </c>
      <c r="AE10" t="s">
        <v>90</v>
      </c>
      <c r="AF10" t="s">
        <v>91</v>
      </c>
      <c r="AG10" t="s">
        <v>92</v>
      </c>
      <c r="AH10" t="s">
        <v>93</v>
      </c>
      <c r="AI10" t="s">
        <v>94</v>
      </c>
      <c r="AJ10" t="s">
        <v>95</v>
      </c>
      <c r="AK10" t="s">
        <v>96</v>
      </c>
      <c r="AL10" t="s">
        <v>97</v>
      </c>
    </row>
    <row r="11" spans="1:59" x14ac:dyDescent="0.25">
      <c r="A11" s="1"/>
      <c r="B11" s="1"/>
      <c r="C11" s="1"/>
      <c r="D11" s="1"/>
      <c r="E11" s="1"/>
      <c r="F11" s="1"/>
      <c r="G11" s="1"/>
      <c r="H11" s="1"/>
      <c r="I11" s="1"/>
      <c r="J11" s="1"/>
      <c r="K11" s="1"/>
      <c r="L11" s="1"/>
      <c r="M11" s="1"/>
      <c r="N11" s="1"/>
      <c r="O11" s="1"/>
      <c r="P11" s="1"/>
      <c r="Q11" s="1"/>
      <c r="R11" s="1"/>
      <c r="S11" s="1"/>
      <c r="T11" s="1"/>
      <c r="U11" s="1"/>
      <c r="V11" s="1"/>
      <c r="W11" s="1"/>
      <c r="X11" s="1"/>
      <c r="Y11" s="1"/>
      <c r="Z11" t="s">
        <v>98</v>
      </c>
      <c r="AA11" t="s">
        <v>99</v>
      </c>
      <c r="AB11" t="s">
        <v>100</v>
      </c>
      <c r="AC11" t="s">
        <v>101</v>
      </c>
      <c r="AD11" t="s">
        <v>102</v>
      </c>
      <c r="AE11" t="s">
        <v>103</v>
      </c>
      <c r="AF11" t="s">
        <v>104</v>
      </c>
      <c r="AG11" t="s">
        <v>67</v>
      </c>
      <c r="AH11" t="s">
        <v>16</v>
      </c>
    </row>
    <row r="12" spans="1:59" x14ac:dyDescent="0.25">
      <c r="A12" s="1"/>
      <c r="B12" s="1"/>
      <c r="C12" s="1"/>
      <c r="D12" s="1"/>
      <c r="E12" s="1"/>
      <c r="F12" s="1"/>
      <c r="G12" s="1"/>
      <c r="H12" s="1"/>
      <c r="I12" s="1"/>
      <c r="J12" s="1"/>
      <c r="K12" s="1"/>
      <c r="L12" s="1"/>
      <c r="M12" s="1"/>
      <c r="N12" s="1"/>
      <c r="O12" s="1"/>
      <c r="P12" s="1"/>
      <c r="Q12" s="1"/>
      <c r="R12" s="1"/>
      <c r="S12" s="1"/>
      <c r="T12" s="1"/>
      <c r="U12" s="1"/>
      <c r="V12" s="1"/>
      <c r="W12" s="1"/>
      <c r="X12" s="1"/>
      <c r="Y12" s="1"/>
      <c r="Z12" t="s">
        <v>105</v>
      </c>
      <c r="AA12" t="s">
        <v>106</v>
      </c>
      <c r="AB12" t="s">
        <v>107</v>
      </c>
      <c r="AC12" t="s">
        <v>108</v>
      </c>
      <c r="AD12" t="s">
        <v>109</v>
      </c>
      <c r="AE12" t="s">
        <v>110</v>
      </c>
      <c r="AF12" t="s">
        <v>111</v>
      </c>
      <c r="AG12" t="s">
        <v>112</v>
      </c>
      <c r="AH12" t="s">
        <v>113</v>
      </c>
      <c r="AI12" t="s">
        <v>114</v>
      </c>
      <c r="AJ12" t="s">
        <v>115</v>
      </c>
      <c r="AK12" t="s">
        <v>116</v>
      </c>
      <c r="AL12" t="s">
        <v>117</v>
      </c>
      <c r="AM12" t="s">
        <v>118</v>
      </c>
      <c r="AN12" t="s">
        <v>119</v>
      </c>
      <c r="AO12" t="s">
        <v>120</v>
      </c>
      <c r="AP12" t="s">
        <v>121</v>
      </c>
      <c r="AQ12" t="s">
        <v>122</v>
      </c>
    </row>
    <row r="13" spans="1:59" x14ac:dyDescent="0.25">
      <c r="A13" s="1"/>
      <c r="B13" s="1"/>
      <c r="C13" s="1"/>
      <c r="D13" s="1"/>
      <c r="E13" s="1"/>
      <c r="F13" s="1"/>
      <c r="G13" s="1"/>
      <c r="H13" s="1"/>
      <c r="I13" s="1"/>
      <c r="J13" s="1"/>
      <c r="K13" s="1"/>
      <c r="L13" s="1"/>
      <c r="M13" s="1"/>
      <c r="N13" s="1"/>
      <c r="O13" s="1"/>
      <c r="P13" s="1"/>
      <c r="Q13" s="1"/>
      <c r="R13" s="1"/>
      <c r="S13" s="1"/>
      <c r="T13" s="1"/>
      <c r="U13" s="1"/>
      <c r="V13" s="1"/>
      <c r="W13" s="1"/>
      <c r="X13" s="1"/>
      <c r="Y13" s="1"/>
      <c r="Z13" t="s">
        <v>123</v>
      </c>
      <c r="AA13" t="s">
        <v>124</v>
      </c>
      <c r="AB13" t="s">
        <v>125</v>
      </c>
      <c r="AC13" t="s">
        <v>126</v>
      </c>
      <c r="AD13" t="s">
        <v>127</v>
      </c>
      <c r="AE13" t="s">
        <v>128</v>
      </c>
      <c r="AF13" t="s">
        <v>129</v>
      </c>
      <c r="AG13" t="s">
        <v>130</v>
      </c>
      <c r="AH13" t="s">
        <v>131</v>
      </c>
    </row>
    <row r="14" spans="1:59" x14ac:dyDescent="0.25">
      <c r="A14" s="1"/>
      <c r="B14" s="1"/>
      <c r="C14" s="1"/>
      <c r="D14" s="1"/>
      <c r="E14" s="1"/>
      <c r="F14" s="1"/>
      <c r="G14" s="1"/>
      <c r="H14" s="1"/>
      <c r="I14" s="1"/>
      <c r="J14" s="1"/>
      <c r="K14" s="1"/>
      <c r="L14" s="1"/>
      <c r="M14" s="1"/>
      <c r="N14" s="1"/>
      <c r="O14" s="1"/>
      <c r="P14" s="1"/>
      <c r="Q14" s="1"/>
      <c r="R14" s="1"/>
      <c r="S14" s="1"/>
      <c r="T14" s="1"/>
      <c r="U14" s="1"/>
      <c r="V14" s="1"/>
      <c r="W14" s="1"/>
      <c r="X14" s="1"/>
      <c r="Y14" s="1"/>
      <c r="Z14" t="s">
        <v>132</v>
      </c>
      <c r="AA14" t="s">
        <v>15</v>
      </c>
      <c r="AB14" t="s">
        <v>16</v>
      </c>
      <c r="AC14" t="s">
        <v>17</v>
      </c>
      <c r="AD14" t="s">
        <v>18</v>
      </c>
      <c r="AE14" t="s">
        <v>19</v>
      </c>
      <c r="AF14" t="s">
        <v>20</v>
      </c>
      <c r="AG14" t="s">
        <v>21</v>
      </c>
      <c r="AH14" t="s">
        <v>22</v>
      </c>
      <c r="AI14" t="s">
        <v>23</v>
      </c>
      <c r="AJ14" t="s">
        <v>24</v>
      </c>
      <c r="AK14" t="s">
        <v>25</v>
      </c>
      <c r="AL14" t="s">
        <v>27</v>
      </c>
      <c r="AM14" t="s">
        <v>28</v>
      </c>
      <c r="AN14" t="s">
        <v>29</v>
      </c>
    </row>
    <row r="15" spans="1:59" x14ac:dyDescent="0.25">
      <c r="A15" s="1"/>
      <c r="B15" s="1"/>
      <c r="C15" s="1"/>
      <c r="D15" s="1"/>
      <c r="E15" s="1"/>
      <c r="F15" s="1"/>
      <c r="G15" s="1"/>
      <c r="H15" s="1"/>
      <c r="I15" s="1"/>
      <c r="J15" s="1"/>
      <c r="K15" s="1"/>
      <c r="L15" s="1"/>
      <c r="M15" s="1"/>
      <c r="N15" s="1"/>
      <c r="O15" s="1"/>
      <c r="P15" s="1"/>
      <c r="Q15" s="1"/>
      <c r="R15" s="1"/>
      <c r="S15" s="1"/>
      <c r="T15" s="1"/>
      <c r="U15" s="1"/>
      <c r="V15" s="1"/>
      <c r="W15" s="1"/>
      <c r="X15" s="1"/>
      <c r="Y15" s="1"/>
      <c r="Z15" t="s">
        <v>133</v>
      </c>
      <c r="AA15" t="s">
        <v>134</v>
      </c>
      <c r="AB15" t="s">
        <v>135</v>
      </c>
      <c r="AC15" t="s">
        <v>136</v>
      </c>
      <c r="AD15" t="s">
        <v>101</v>
      </c>
      <c r="AE15" t="s">
        <v>137</v>
      </c>
      <c r="AF15" t="s">
        <v>138</v>
      </c>
      <c r="AG15" t="s">
        <v>139</v>
      </c>
      <c r="AH15" t="s">
        <v>140</v>
      </c>
      <c r="AI15" t="s">
        <v>141</v>
      </c>
      <c r="AJ15" t="s">
        <v>102</v>
      </c>
      <c r="AK15" t="s">
        <v>142</v>
      </c>
      <c r="AL15" t="s">
        <v>143</v>
      </c>
      <c r="AM15" t="s">
        <v>144</v>
      </c>
      <c r="AN15" t="s">
        <v>145</v>
      </c>
      <c r="AO15" t="s">
        <v>146</v>
      </c>
      <c r="AP15" t="s">
        <v>103</v>
      </c>
      <c r="AQ15" t="s">
        <v>147</v>
      </c>
      <c r="AR15" t="s">
        <v>148</v>
      </c>
      <c r="AS15" t="s">
        <v>149</v>
      </c>
      <c r="AT15" t="s">
        <v>150</v>
      </c>
      <c r="AU15" t="s">
        <v>151</v>
      </c>
      <c r="AV15" t="s">
        <v>152</v>
      </c>
      <c r="AW15" t="s">
        <v>153</v>
      </c>
      <c r="AX15" t="s">
        <v>154</v>
      </c>
      <c r="AY15" t="s">
        <v>155</v>
      </c>
    </row>
    <row r="16" spans="1:59" x14ac:dyDescent="0.25">
      <c r="A16" s="1"/>
      <c r="B16" s="1"/>
      <c r="C16" s="1"/>
      <c r="D16" s="1"/>
      <c r="E16" s="1"/>
      <c r="F16" s="1"/>
      <c r="G16" s="1"/>
      <c r="H16" s="1"/>
      <c r="I16" s="1"/>
      <c r="J16" s="1"/>
      <c r="K16" s="1"/>
      <c r="L16" s="1"/>
      <c r="M16" s="1"/>
      <c r="N16" s="1"/>
      <c r="O16" s="1"/>
      <c r="P16" s="1"/>
      <c r="Q16" s="1"/>
      <c r="R16" s="1"/>
      <c r="S16" s="1"/>
      <c r="T16" s="1"/>
      <c r="U16" s="1"/>
      <c r="V16" s="1"/>
      <c r="W16" s="1"/>
      <c r="X16" s="1"/>
      <c r="Y16" s="1"/>
      <c r="Z16" t="s">
        <v>156</v>
      </c>
      <c r="AA16" t="s">
        <v>99</v>
      </c>
      <c r="AB16" t="s">
        <v>157</v>
      </c>
      <c r="AC16" t="s">
        <v>100</v>
      </c>
      <c r="AD16" t="s">
        <v>158</v>
      </c>
      <c r="AE16" t="s">
        <v>134</v>
      </c>
      <c r="AF16" t="s">
        <v>159</v>
      </c>
      <c r="AG16" t="s">
        <v>135</v>
      </c>
      <c r="AH16" t="s">
        <v>136</v>
      </c>
      <c r="AI16" t="s">
        <v>101</v>
      </c>
      <c r="AJ16" t="s">
        <v>137</v>
      </c>
      <c r="AK16" t="s">
        <v>138</v>
      </c>
      <c r="AL16" t="s">
        <v>139</v>
      </c>
      <c r="AM16" t="s">
        <v>140</v>
      </c>
      <c r="AN16" t="s">
        <v>141</v>
      </c>
      <c r="AO16" t="s">
        <v>102</v>
      </c>
      <c r="AP16" t="s">
        <v>142</v>
      </c>
      <c r="AQ16" t="s">
        <v>143</v>
      </c>
      <c r="AR16" t="s">
        <v>144</v>
      </c>
      <c r="AS16" t="s">
        <v>145</v>
      </c>
      <c r="AT16" t="s">
        <v>146</v>
      </c>
      <c r="AU16" t="s">
        <v>103</v>
      </c>
      <c r="AV16" t="s">
        <v>147</v>
      </c>
      <c r="AW16" t="s">
        <v>148</v>
      </c>
      <c r="AX16" t="s">
        <v>149</v>
      </c>
      <c r="AY16" t="s">
        <v>150</v>
      </c>
      <c r="AZ16" t="s">
        <v>151</v>
      </c>
      <c r="BA16" t="s">
        <v>152</v>
      </c>
      <c r="BB16" t="s">
        <v>153</v>
      </c>
      <c r="BC16" t="s">
        <v>154</v>
      </c>
      <c r="BD16" t="s">
        <v>155</v>
      </c>
      <c r="BE16" t="s">
        <v>160</v>
      </c>
      <c r="BF16" t="s">
        <v>161</v>
      </c>
      <c r="BG16" t="s">
        <v>104</v>
      </c>
    </row>
    <row r="17" spans="1:73" x14ac:dyDescent="0.25">
      <c r="A17" s="1"/>
      <c r="B17" s="1"/>
      <c r="C17" s="1"/>
      <c r="D17" s="1"/>
      <c r="E17" s="1"/>
      <c r="F17" s="1"/>
      <c r="G17" s="1"/>
      <c r="H17" s="1"/>
      <c r="I17" s="1"/>
      <c r="J17" s="1"/>
      <c r="K17" s="1"/>
      <c r="L17" s="1"/>
      <c r="M17" s="1"/>
      <c r="N17" s="1"/>
      <c r="O17" s="1"/>
      <c r="P17" s="1"/>
      <c r="Q17" s="1"/>
      <c r="R17" s="1"/>
      <c r="S17" s="1"/>
      <c r="T17" s="1"/>
      <c r="U17" s="1"/>
      <c r="V17" s="1"/>
      <c r="W17" s="1"/>
      <c r="X17" s="1"/>
      <c r="Y17" s="1"/>
      <c r="Z17" t="s">
        <v>162</v>
      </c>
      <c r="AA17" t="s">
        <v>101</v>
      </c>
      <c r="AB17" t="s">
        <v>163</v>
      </c>
      <c r="AC17" t="s">
        <v>138</v>
      </c>
      <c r="AD17" t="s">
        <v>164</v>
      </c>
      <c r="AE17" t="s">
        <v>140</v>
      </c>
      <c r="AF17" t="s">
        <v>165</v>
      </c>
      <c r="AG17" t="s">
        <v>102</v>
      </c>
      <c r="AH17" t="s">
        <v>166</v>
      </c>
      <c r="AI17" t="s">
        <v>143</v>
      </c>
    </row>
    <row r="18" spans="1:73" x14ac:dyDescent="0.25">
      <c r="A18" s="1"/>
      <c r="B18" s="1"/>
      <c r="C18" s="1"/>
      <c r="D18" s="1"/>
      <c r="E18" s="1"/>
      <c r="F18" s="1"/>
      <c r="G18" s="1"/>
      <c r="H18" s="1"/>
      <c r="I18" s="1"/>
      <c r="J18" s="1"/>
      <c r="K18" s="1"/>
      <c r="L18" s="1"/>
      <c r="M18" s="1"/>
      <c r="N18" s="1"/>
      <c r="O18" s="1"/>
      <c r="P18" s="1"/>
      <c r="Q18" s="1"/>
      <c r="R18" s="1"/>
      <c r="S18" s="1"/>
      <c r="T18" s="1"/>
      <c r="U18" s="1"/>
      <c r="V18" s="1"/>
      <c r="W18" s="1"/>
      <c r="X18" s="1"/>
      <c r="Y18" s="1"/>
      <c r="Z18" t="s">
        <v>167</v>
      </c>
      <c r="AA18" t="s">
        <v>66</v>
      </c>
      <c r="AB18" t="s">
        <v>67</v>
      </c>
      <c r="AC18" t="s">
        <v>68</v>
      </c>
      <c r="AD18" t="s">
        <v>70</v>
      </c>
      <c r="AE18" t="s">
        <v>72</v>
      </c>
      <c r="AF18" t="s">
        <v>74</v>
      </c>
      <c r="AG18" t="s">
        <v>76</v>
      </c>
      <c r="AH18" t="s">
        <v>78</v>
      </c>
      <c r="AI18" t="s">
        <v>79</v>
      </c>
      <c r="AJ18" t="s">
        <v>81</v>
      </c>
      <c r="AK18" t="s">
        <v>82</v>
      </c>
      <c r="AL18" t="s">
        <v>15</v>
      </c>
      <c r="AM18" t="s">
        <v>34</v>
      </c>
      <c r="AN18" t="s">
        <v>16</v>
      </c>
      <c r="AO18" t="s">
        <v>37</v>
      </c>
      <c r="AP18" t="s">
        <v>17</v>
      </c>
      <c r="AQ18" t="s">
        <v>40</v>
      </c>
      <c r="AR18" t="s">
        <v>18</v>
      </c>
    </row>
    <row r="19" spans="1:73" x14ac:dyDescent="0.25">
      <c r="A19" s="1"/>
      <c r="B19" s="1"/>
      <c r="C19" s="1"/>
      <c r="D19" s="1"/>
      <c r="E19" s="1"/>
      <c r="F19" s="1"/>
      <c r="G19" s="1"/>
      <c r="H19" s="1"/>
      <c r="I19" s="1"/>
      <c r="J19" s="1"/>
      <c r="K19" s="1"/>
      <c r="L19" s="1"/>
      <c r="M19" s="1"/>
      <c r="N19" s="1"/>
      <c r="O19" s="1"/>
      <c r="P19" s="1"/>
      <c r="Q19" s="1"/>
      <c r="R19" s="1"/>
      <c r="S19" s="1"/>
      <c r="T19" s="1"/>
      <c r="U19" s="1"/>
      <c r="V19" s="1"/>
      <c r="W19" s="1"/>
      <c r="X19" s="1"/>
      <c r="Y19" s="1"/>
      <c r="Z19" t="s">
        <v>168</v>
      </c>
      <c r="AA19" t="s">
        <v>25</v>
      </c>
      <c r="AB19" t="s">
        <v>169</v>
      </c>
      <c r="AC19" t="s">
        <v>27</v>
      </c>
      <c r="AD19" t="s">
        <v>170</v>
      </c>
      <c r="AE19" t="s">
        <v>28</v>
      </c>
      <c r="AF19" t="s">
        <v>171</v>
      </c>
      <c r="AG19" t="s">
        <v>29</v>
      </c>
      <c r="AH19" t="s">
        <v>172</v>
      </c>
      <c r="AI19" t="s">
        <v>30</v>
      </c>
    </row>
    <row r="20" spans="1:73" x14ac:dyDescent="0.25">
      <c r="A20" s="1"/>
      <c r="B20" s="1"/>
      <c r="C20" s="1"/>
      <c r="D20" s="1"/>
      <c r="E20" s="1"/>
      <c r="F20" s="1"/>
      <c r="G20" s="1"/>
      <c r="H20" s="1"/>
      <c r="I20" s="1"/>
      <c r="J20" s="1"/>
      <c r="K20" s="1"/>
      <c r="L20" s="1"/>
      <c r="M20" s="1"/>
      <c r="N20" s="1"/>
      <c r="O20" s="1"/>
      <c r="P20" s="1"/>
      <c r="Q20" s="1"/>
      <c r="R20" s="1"/>
      <c r="S20" s="1"/>
      <c r="T20" s="1"/>
      <c r="U20" s="1"/>
      <c r="V20" s="1"/>
      <c r="W20" s="1"/>
      <c r="X20" s="1"/>
      <c r="Y20" s="1"/>
      <c r="Z20" t="s">
        <v>173</v>
      </c>
      <c r="AA20" t="s">
        <v>174</v>
      </c>
      <c r="AB20" t="s">
        <v>175</v>
      </c>
      <c r="AC20" t="s">
        <v>176</v>
      </c>
      <c r="AD20" t="s">
        <v>177</v>
      </c>
      <c r="AE20" t="s">
        <v>178</v>
      </c>
      <c r="AF20" t="s">
        <v>179</v>
      </c>
      <c r="AG20" t="s">
        <v>180</v>
      </c>
      <c r="BH20" t="s">
        <v>181</v>
      </c>
      <c r="BJ20" t="s">
        <v>181</v>
      </c>
      <c r="BL20" t="s">
        <v>181</v>
      </c>
    </row>
    <row r="21" spans="1:73" x14ac:dyDescent="0.25">
      <c r="A21" s="1"/>
      <c r="B21" s="1"/>
      <c r="C21" s="1"/>
      <c r="D21" s="1"/>
      <c r="E21" s="1"/>
      <c r="F21" s="1"/>
      <c r="G21" s="1"/>
      <c r="H21" s="1"/>
      <c r="I21" s="1"/>
      <c r="J21" s="1"/>
      <c r="K21" s="1"/>
      <c r="L21" s="1"/>
      <c r="M21" s="1"/>
      <c r="N21" s="1"/>
      <c r="O21" s="1"/>
      <c r="P21" s="1"/>
      <c r="Q21" s="1"/>
      <c r="R21" s="1"/>
      <c r="S21" s="1"/>
      <c r="T21" s="1"/>
      <c r="U21" s="1"/>
      <c r="V21" s="1"/>
      <c r="W21" s="1"/>
      <c r="X21" s="1"/>
      <c r="Y21" s="1"/>
      <c r="Z21" t="s">
        <v>182</v>
      </c>
      <c r="AA21" t="s">
        <v>183</v>
      </c>
      <c r="AB21" t="s">
        <v>24</v>
      </c>
      <c r="AC21" t="s">
        <v>184</v>
      </c>
      <c r="AD21" t="s">
        <v>25</v>
      </c>
      <c r="AE21" t="s">
        <v>169</v>
      </c>
      <c r="AF21" t="s">
        <v>27</v>
      </c>
      <c r="AG21" t="s">
        <v>170</v>
      </c>
      <c r="BH21">
        <f>SUBTOTAL(9,qtyprof1,qtyprof2)</f>
        <v>1754</v>
      </c>
      <c r="BJ21" s="5">
        <f>SUBTOTAL(9,whsprof1,whsprof2)</f>
        <v>322892</v>
      </c>
      <c r="BL21" s="5">
        <f>SUBTOTAL(9,rtlprof1,rtlprof2)</f>
        <v>850954</v>
      </c>
    </row>
    <row r="22" spans="1:73" x14ac:dyDescent="0.25">
      <c r="A22" s="1"/>
      <c r="B22" s="1"/>
      <c r="C22" s="1"/>
      <c r="D22" s="1"/>
      <c r="E22" s="1"/>
      <c r="F22" s="1"/>
      <c r="G22" s="1"/>
      <c r="H22" s="1"/>
      <c r="I22" s="1"/>
      <c r="J22" s="1"/>
      <c r="K22" s="1"/>
      <c r="L22" s="1"/>
      <c r="M22" s="1"/>
      <c r="N22" s="1"/>
      <c r="O22" s="1"/>
      <c r="P22" s="1"/>
      <c r="Q22" s="1"/>
      <c r="R22" s="1"/>
      <c r="S22" s="1"/>
      <c r="T22" s="1"/>
      <c r="U22" s="1"/>
      <c r="V22" s="1"/>
      <c r="W22" s="1"/>
      <c r="X22" s="1"/>
      <c r="Y22" s="1"/>
      <c r="Z22" t="s">
        <v>185</v>
      </c>
      <c r="AA22" t="s">
        <v>186</v>
      </c>
      <c r="AB22" t="s">
        <v>187</v>
      </c>
      <c r="AC22" t="s">
        <v>188</v>
      </c>
      <c r="AD22" t="s">
        <v>189</v>
      </c>
      <c r="AE22" t="s">
        <v>190</v>
      </c>
      <c r="AF22" t="s">
        <v>191</v>
      </c>
      <c r="AG22" t="s">
        <v>192</v>
      </c>
      <c r="AH22" t="s">
        <v>193</v>
      </c>
      <c r="AI22" t="s">
        <v>194</v>
      </c>
      <c r="AJ22" t="s">
        <v>195</v>
      </c>
      <c r="AK22" t="s">
        <v>196</v>
      </c>
      <c r="AL22" t="s">
        <v>197</v>
      </c>
      <c r="AM22" t="s">
        <v>198</v>
      </c>
      <c r="AN22" t="s">
        <v>199</v>
      </c>
      <c r="AO22" t="s">
        <v>200</v>
      </c>
      <c r="AP22" t="s">
        <v>201</v>
      </c>
      <c r="AQ22" t="s">
        <v>202</v>
      </c>
      <c r="AR22" t="s">
        <v>203</v>
      </c>
      <c r="AS22" t="s">
        <v>204</v>
      </c>
      <c r="AT22" t="s">
        <v>205</v>
      </c>
      <c r="AU22" t="s">
        <v>206</v>
      </c>
      <c r="BH22" t="s">
        <v>207</v>
      </c>
      <c r="BJ22" t="s">
        <v>207</v>
      </c>
      <c r="BL22" t="s">
        <v>207</v>
      </c>
    </row>
    <row r="23" spans="1:73" x14ac:dyDescent="0.25">
      <c r="A23" s="1"/>
      <c r="B23" s="1"/>
      <c r="C23" s="1"/>
      <c r="D23" s="1"/>
      <c r="E23" s="1"/>
      <c r="F23" s="1"/>
      <c r="G23" s="1"/>
      <c r="H23" s="1"/>
      <c r="I23" s="1"/>
      <c r="J23" s="1"/>
      <c r="K23" s="1"/>
      <c r="L23" s="1"/>
      <c r="M23" s="1"/>
      <c r="N23" s="1"/>
      <c r="O23" s="1"/>
      <c r="P23" s="1"/>
      <c r="Q23" s="1"/>
      <c r="R23" s="1"/>
      <c r="S23" s="1"/>
      <c r="T23" s="1"/>
      <c r="U23" s="1"/>
      <c r="V23" s="1"/>
      <c r="W23" s="1"/>
      <c r="X23" s="1"/>
      <c r="Y23" s="1"/>
      <c r="Z23" t="s">
        <v>208</v>
      </c>
      <c r="AA23" t="s">
        <v>209</v>
      </c>
      <c r="AB23" t="s">
        <v>210</v>
      </c>
      <c r="AC23" t="s">
        <v>211</v>
      </c>
      <c r="AD23" t="s">
        <v>212</v>
      </c>
      <c r="AE23" t="s">
        <v>213</v>
      </c>
      <c r="AF23" t="s">
        <v>214</v>
      </c>
      <c r="AG23" t="s">
        <v>215</v>
      </c>
      <c r="BH23" s="6">
        <f>SUBTOTAL(9,qtyconf1,qtyconf2)</f>
        <v>0</v>
      </c>
      <c r="BJ23" s="6">
        <f>SUBTOTAL(9,whsconf1,whsconf2)</f>
        <v>0</v>
      </c>
      <c r="BL23" s="6">
        <f>SUBTOTAL(9,rtlconf1,rtlconf2)</f>
        <v>0</v>
      </c>
    </row>
    <row r="24" spans="1:73" x14ac:dyDescent="0.25">
      <c r="A24" s="7" t="s">
        <v>216</v>
      </c>
      <c r="B24" s="7" t="s">
        <v>217</v>
      </c>
      <c r="C24" s="7" t="s">
        <v>218</v>
      </c>
      <c r="D24" s="7" t="s">
        <v>219</v>
      </c>
      <c r="E24" s="7" t="s">
        <v>220</v>
      </c>
      <c r="F24" s="8" t="s">
        <v>221</v>
      </c>
      <c r="G24" s="7" t="s">
        <v>222</v>
      </c>
      <c r="H24" s="7" t="s">
        <v>223</v>
      </c>
      <c r="I24" s="7" t="s">
        <v>224</v>
      </c>
      <c r="J24" s="7" t="s">
        <v>225</v>
      </c>
      <c r="K24" s="7" t="s">
        <v>226</v>
      </c>
      <c r="L24" s="7" t="s">
        <v>227</v>
      </c>
      <c r="M24" s="7" t="s">
        <v>228</v>
      </c>
      <c r="N24" s="7" t="s">
        <v>229</v>
      </c>
      <c r="O24" s="7" t="s">
        <v>230</v>
      </c>
      <c r="P24" s="7" t="s">
        <v>231</v>
      </c>
      <c r="Q24" s="7" t="s">
        <v>232</v>
      </c>
      <c r="R24" s="7" t="s">
        <v>233</v>
      </c>
      <c r="S24" s="7" t="s">
        <v>234</v>
      </c>
      <c r="T24" s="7" t="s">
        <v>235</v>
      </c>
      <c r="U24" s="7" t="s">
        <v>236</v>
      </c>
      <c r="V24" s="7" t="s">
        <v>237</v>
      </c>
      <c r="W24" s="7" t="s">
        <v>238</v>
      </c>
      <c r="X24" s="7" t="s">
        <v>239</v>
      </c>
      <c r="Y24" s="7" t="s">
        <v>240</v>
      </c>
      <c r="Z24" s="7" t="s">
        <v>241</v>
      </c>
      <c r="AA24" s="7" t="s">
        <v>242</v>
      </c>
      <c r="AB24" s="7" t="s">
        <v>243</v>
      </c>
      <c r="AC24" s="7" t="s">
        <v>244</v>
      </c>
      <c r="AD24" s="7" t="s">
        <v>245</v>
      </c>
      <c r="AE24" s="7" t="s">
        <v>246</v>
      </c>
      <c r="AF24" s="7" t="s">
        <v>247</v>
      </c>
      <c r="AG24" s="7" t="s">
        <v>248</v>
      </c>
      <c r="AH24" s="7" t="s">
        <v>249</v>
      </c>
      <c r="AI24" s="7" t="s">
        <v>250</v>
      </c>
      <c r="AJ24" s="7" t="s">
        <v>251</v>
      </c>
      <c r="AK24" s="7" t="s">
        <v>252</v>
      </c>
      <c r="AL24" s="7" t="s">
        <v>253</v>
      </c>
      <c r="AM24" s="7" t="s">
        <v>254</v>
      </c>
      <c r="AN24" s="7" t="s">
        <v>255</v>
      </c>
      <c r="AO24" s="7" t="s">
        <v>256</v>
      </c>
      <c r="AP24" s="7" t="s">
        <v>257</v>
      </c>
      <c r="AQ24" s="7" t="s">
        <v>258</v>
      </c>
      <c r="AR24" s="7" t="s">
        <v>259</v>
      </c>
      <c r="AS24" s="7" t="s">
        <v>260</v>
      </c>
      <c r="AT24" s="7" t="s">
        <v>261</v>
      </c>
      <c r="AU24" s="7" t="s">
        <v>262</v>
      </c>
      <c r="AV24" s="7" t="s">
        <v>263</v>
      </c>
      <c r="AW24" s="7" t="s">
        <v>264</v>
      </c>
      <c r="AX24" s="7" t="s">
        <v>265</v>
      </c>
      <c r="AY24" s="7" t="s">
        <v>266</v>
      </c>
      <c r="AZ24" s="7" t="s">
        <v>267</v>
      </c>
      <c r="BA24" s="7" t="s">
        <v>268</v>
      </c>
      <c r="BB24" s="7" t="s">
        <v>269</v>
      </c>
      <c r="BC24" s="7" t="s">
        <v>270</v>
      </c>
      <c r="BD24" s="7" t="s">
        <v>271</v>
      </c>
      <c r="BE24" s="7" t="s">
        <v>272</v>
      </c>
      <c r="BF24" s="7" t="s">
        <v>273</v>
      </c>
      <c r="BG24" s="7" t="s">
        <v>274</v>
      </c>
      <c r="BH24" s="7" t="s">
        <v>275</v>
      </c>
      <c r="BI24" s="9" t="s">
        <v>276</v>
      </c>
      <c r="BJ24" s="9" t="s">
        <v>277</v>
      </c>
      <c r="BK24" s="9" t="s">
        <v>278</v>
      </c>
      <c r="BL24" s="9" t="s">
        <v>279</v>
      </c>
      <c r="BM24" s="7" t="s">
        <v>280</v>
      </c>
      <c r="BN24" s="10" t="s">
        <v>281</v>
      </c>
      <c r="BO24" s="7" t="s">
        <v>282</v>
      </c>
      <c r="BP24" s="7" t="s">
        <v>283</v>
      </c>
      <c r="BQ24" t="s">
        <v>284</v>
      </c>
      <c r="BR24" t="s">
        <v>285</v>
      </c>
      <c r="BS24" t="s">
        <v>286</v>
      </c>
      <c r="BT24" t="s">
        <v>287</v>
      </c>
      <c r="BU24" t="s">
        <v>288</v>
      </c>
    </row>
    <row r="25" spans="1:73" s="11" customFormat="1" ht="214.9" customHeight="1" x14ac:dyDescent="0.25">
      <c r="A25" t="s">
        <v>289</v>
      </c>
      <c r="B25"/>
      <c r="C25"/>
      <c r="D25"/>
      <c r="E25"/>
      <c r="F25" s="11" t="s">
        <v>290</v>
      </c>
      <c r="G25" s="11" t="s">
        <v>290</v>
      </c>
      <c r="I25" s="11" t="s">
        <v>291</v>
      </c>
      <c r="J25" s="11" t="s">
        <v>292</v>
      </c>
      <c r="K25" s="11" t="s">
        <v>133</v>
      </c>
      <c r="L25" s="11" t="s">
        <v>293</v>
      </c>
      <c r="M25" s="11" t="s">
        <v>294</v>
      </c>
      <c r="N25" s="11" t="s">
        <v>295</v>
      </c>
      <c r="O25" s="11" t="s">
        <v>296</v>
      </c>
      <c r="P25" s="11" t="s">
        <v>297</v>
      </c>
      <c r="R25" s="11" t="s">
        <v>298</v>
      </c>
      <c r="T25" s="11" t="s">
        <v>299</v>
      </c>
      <c r="U25" s="11" t="s">
        <v>300</v>
      </c>
      <c r="V25" s="11" t="s">
        <v>301</v>
      </c>
      <c r="Z25" s="11" t="s">
        <v>2</v>
      </c>
      <c r="AD25" s="11">
        <v>4</v>
      </c>
      <c r="BH25" s="11">
        <f t="shared" ref="BH25:BH88" si="0">SUM(AA25:BG25)</f>
        <v>4</v>
      </c>
      <c r="BI25" s="12">
        <v>382</v>
      </c>
      <c r="BJ25" s="12">
        <f t="shared" ref="BJ25:BJ88" si="1">BI25*BH25</f>
        <v>1528</v>
      </c>
      <c r="BK25" s="12">
        <v>975</v>
      </c>
      <c r="BL25" s="12">
        <f t="shared" ref="BL25:BL88" si="2">BK25*BH25</f>
        <v>3900</v>
      </c>
      <c r="BN25" s="13" t="s">
        <v>302</v>
      </c>
      <c r="BO25" s="11" t="s">
        <v>303</v>
      </c>
      <c r="BP25" s="11" t="s">
        <v>304</v>
      </c>
    </row>
    <row r="26" spans="1:73" ht="45" x14ac:dyDescent="0.25">
      <c r="F26" t="s">
        <v>290</v>
      </c>
      <c r="G26" t="s">
        <v>290</v>
      </c>
      <c r="I26" t="s">
        <v>291</v>
      </c>
      <c r="J26" t="s">
        <v>292</v>
      </c>
      <c r="K26" t="s">
        <v>133</v>
      </c>
      <c r="L26" t="s">
        <v>293</v>
      </c>
      <c r="M26" t="s">
        <v>294</v>
      </c>
      <c r="N26" t="s">
        <v>295</v>
      </c>
      <c r="O26" t="s">
        <v>296</v>
      </c>
      <c r="P26" t="s">
        <v>297</v>
      </c>
      <c r="R26" t="s">
        <v>298</v>
      </c>
      <c r="T26" t="s">
        <v>299</v>
      </c>
      <c r="U26" t="s">
        <v>300</v>
      </c>
      <c r="V26" t="s">
        <v>301</v>
      </c>
      <c r="Z26" t="s">
        <v>2</v>
      </c>
      <c r="AD26" s="14">
        <v>0</v>
      </c>
      <c r="BH26">
        <f t="shared" si="0"/>
        <v>0</v>
      </c>
      <c r="BI26" s="5">
        <v>382</v>
      </c>
      <c r="BJ26" s="5">
        <f t="shared" si="1"/>
        <v>0</v>
      </c>
      <c r="BK26" s="5">
        <v>975</v>
      </c>
      <c r="BL26" s="5">
        <f t="shared" si="2"/>
        <v>0</v>
      </c>
      <c r="BN26" s="4" t="s">
        <v>302</v>
      </c>
      <c r="BO26" t="s">
        <v>303</v>
      </c>
      <c r="BP26" t="s">
        <v>305</v>
      </c>
    </row>
    <row r="27" spans="1:73" s="11" customFormat="1" ht="214.9" customHeight="1" x14ac:dyDescent="0.25">
      <c r="A27"/>
      <c r="B27"/>
      <c r="C27"/>
      <c r="D27"/>
      <c r="E27"/>
      <c r="F27" s="11" t="s">
        <v>290</v>
      </c>
      <c r="G27" s="11" t="s">
        <v>290</v>
      </c>
      <c r="I27" s="11" t="s">
        <v>306</v>
      </c>
      <c r="J27" s="11" t="s">
        <v>292</v>
      </c>
      <c r="K27" s="11" t="s">
        <v>133</v>
      </c>
      <c r="L27" s="11" t="s">
        <v>293</v>
      </c>
      <c r="M27" s="11" t="s">
        <v>294</v>
      </c>
      <c r="N27" s="11" t="s">
        <v>307</v>
      </c>
      <c r="O27" s="11" t="s">
        <v>308</v>
      </c>
      <c r="P27" s="11" t="s">
        <v>297</v>
      </c>
      <c r="R27" s="11" t="s">
        <v>309</v>
      </c>
      <c r="T27" s="11" t="s">
        <v>310</v>
      </c>
      <c r="U27" s="11" t="s">
        <v>311</v>
      </c>
      <c r="V27" s="11" t="s">
        <v>301</v>
      </c>
      <c r="Z27" s="11" t="s">
        <v>2</v>
      </c>
      <c r="AD27" s="11">
        <v>1</v>
      </c>
      <c r="AE27" s="11">
        <v>2</v>
      </c>
      <c r="BH27" s="11">
        <f t="shared" si="0"/>
        <v>3</v>
      </c>
      <c r="BI27" s="12">
        <v>462</v>
      </c>
      <c r="BJ27" s="12">
        <f t="shared" si="1"/>
        <v>1386</v>
      </c>
      <c r="BK27" s="12">
        <v>1225</v>
      </c>
      <c r="BL27" s="12">
        <f t="shared" si="2"/>
        <v>3675</v>
      </c>
      <c r="BN27" s="13" t="s">
        <v>312</v>
      </c>
      <c r="BO27" s="11" t="s">
        <v>313</v>
      </c>
      <c r="BP27" s="11" t="s">
        <v>304</v>
      </c>
    </row>
    <row r="28" spans="1:73" ht="45" x14ac:dyDescent="0.25">
      <c r="F28" t="s">
        <v>290</v>
      </c>
      <c r="G28" t="s">
        <v>290</v>
      </c>
      <c r="I28" t="s">
        <v>306</v>
      </c>
      <c r="J28" t="s">
        <v>292</v>
      </c>
      <c r="K28" t="s">
        <v>133</v>
      </c>
      <c r="L28" t="s">
        <v>293</v>
      </c>
      <c r="M28" t="s">
        <v>294</v>
      </c>
      <c r="N28" t="s">
        <v>307</v>
      </c>
      <c r="O28" t="s">
        <v>308</v>
      </c>
      <c r="P28" t="s">
        <v>297</v>
      </c>
      <c r="R28" t="s">
        <v>309</v>
      </c>
      <c r="T28" t="s">
        <v>310</v>
      </c>
      <c r="U28" t="s">
        <v>311</v>
      </c>
      <c r="V28" t="s">
        <v>301</v>
      </c>
      <c r="Z28" t="s">
        <v>2</v>
      </c>
      <c r="AD28" s="14">
        <v>0</v>
      </c>
      <c r="AE28" s="14">
        <v>0</v>
      </c>
      <c r="BH28">
        <f t="shared" si="0"/>
        <v>0</v>
      </c>
      <c r="BI28" s="5">
        <v>462</v>
      </c>
      <c r="BJ28" s="5">
        <f t="shared" si="1"/>
        <v>0</v>
      </c>
      <c r="BK28" s="5">
        <v>1225</v>
      </c>
      <c r="BL28" s="5">
        <f t="shared" si="2"/>
        <v>0</v>
      </c>
      <c r="BN28" s="4" t="s">
        <v>312</v>
      </c>
      <c r="BO28" t="s">
        <v>313</v>
      </c>
      <c r="BP28" t="s">
        <v>305</v>
      </c>
    </row>
    <row r="29" spans="1:73" s="11" customFormat="1" ht="214.9" customHeight="1" x14ac:dyDescent="0.25">
      <c r="A29" t="s">
        <v>314</v>
      </c>
      <c r="B29"/>
      <c r="C29"/>
      <c r="D29"/>
      <c r="E29"/>
      <c r="F29" s="11" t="s">
        <v>290</v>
      </c>
      <c r="G29" s="11" t="s">
        <v>290</v>
      </c>
      <c r="I29" s="11" t="s">
        <v>315</v>
      </c>
      <c r="J29" s="11" t="s">
        <v>292</v>
      </c>
      <c r="K29" s="11" t="s">
        <v>133</v>
      </c>
      <c r="L29" s="11" t="s">
        <v>293</v>
      </c>
      <c r="M29" s="11" t="s">
        <v>294</v>
      </c>
      <c r="N29" s="11" t="s">
        <v>316</v>
      </c>
      <c r="O29" s="11" t="s">
        <v>317</v>
      </c>
      <c r="P29" s="11" t="s">
        <v>297</v>
      </c>
      <c r="R29" s="11" t="s">
        <v>318</v>
      </c>
      <c r="T29" s="11" t="s">
        <v>319</v>
      </c>
      <c r="U29" s="11" t="s">
        <v>300</v>
      </c>
      <c r="V29" s="11" t="s">
        <v>301</v>
      </c>
      <c r="Z29" s="11" t="s">
        <v>2</v>
      </c>
      <c r="AC29" s="11">
        <v>6</v>
      </c>
      <c r="AD29" s="11">
        <v>12</v>
      </c>
      <c r="BH29" s="11">
        <f t="shared" si="0"/>
        <v>18</v>
      </c>
      <c r="BI29" s="12">
        <v>400</v>
      </c>
      <c r="BJ29" s="12">
        <f t="shared" si="1"/>
        <v>7200</v>
      </c>
      <c r="BK29" s="12">
        <v>1060</v>
      </c>
      <c r="BL29" s="12">
        <f t="shared" si="2"/>
        <v>19080</v>
      </c>
      <c r="BN29" s="13" t="s">
        <v>320</v>
      </c>
      <c r="BP29" s="11" t="s">
        <v>304</v>
      </c>
    </row>
    <row r="30" spans="1:73" ht="30" x14ac:dyDescent="0.25">
      <c r="F30" t="s">
        <v>290</v>
      </c>
      <c r="G30" t="s">
        <v>290</v>
      </c>
      <c r="I30" t="s">
        <v>315</v>
      </c>
      <c r="J30" t="s">
        <v>292</v>
      </c>
      <c r="K30" t="s">
        <v>133</v>
      </c>
      <c r="L30" t="s">
        <v>293</v>
      </c>
      <c r="M30" t="s">
        <v>294</v>
      </c>
      <c r="N30" t="s">
        <v>316</v>
      </c>
      <c r="O30" t="s">
        <v>317</v>
      </c>
      <c r="P30" t="s">
        <v>297</v>
      </c>
      <c r="R30" t="s">
        <v>318</v>
      </c>
      <c r="T30" t="s">
        <v>319</v>
      </c>
      <c r="U30" t="s">
        <v>300</v>
      </c>
      <c r="V30" t="s">
        <v>301</v>
      </c>
      <c r="Z30" t="s">
        <v>2</v>
      </c>
      <c r="AC30" s="14">
        <v>0</v>
      </c>
      <c r="AD30" s="14">
        <v>0</v>
      </c>
      <c r="BH30">
        <f t="shared" si="0"/>
        <v>0</v>
      </c>
      <c r="BI30" s="5">
        <v>400</v>
      </c>
      <c r="BJ30" s="5">
        <f t="shared" si="1"/>
        <v>0</v>
      </c>
      <c r="BK30" s="5">
        <v>1060</v>
      </c>
      <c r="BL30" s="5">
        <f t="shared" si="2"/>
        <v>0</v>
      </c>
      <c r="BN30" s="4" t="s">
        <v>320</v>
      </c>
      <c r="BP30" t="s">
        <v>305</v>
      </c>
    </row>
    <row r="31" spans="1:73" s="11" customFormat="1" ht="214.9" customHeight="1" x14ac:dyDescent="0.25">
      <c r="A31" t="s">
        <v>314</v>
      </c>
      <c r="B31"/>
      <c r="C31"/>
      <c r="D31"/>
      <c r="E31"/>
      <c r="F31" s="11" t="s">
        <v>290</v>
      </c>
      <c r="G31" s="11" t="s">
        <v>290</v>
      </c>
      <c r="I31" s="11" t="s">
        <v>321</v>
      </c>
      <c r="J31" s="11" t="s">
        <v>292</v>
      </c>
      <c r="K31" s="11" t="s">
        <v>133</v>
      </c>
      <c r="L31" s="11" t="s">
        <v>293</v>
      </c>
      <c r="M31" s="11" t="s">
        <v>294</v>
      </c>
      <c r="N31" s="11" t="s">
        <v>316</v>
      </c>
      <c r="O31" s="11" t="s">
        <v>317</v>
      </c>
      <c r="P31" s="11" t="s">
        <v>297</v>
      </c>
      <c r="R31" s="11" t="s">
        <v>322</v>
      </c>
      <c r="T31" s="11" t="s">
        <v>323</v>
      </c>
      <c r="U31" s="11" t="s">
        <v>300</v>
      </c>
      <c r="V31" s="11" t="s">
        <v>301</v>
      </c>
      <c r="Z31" s="11" t="s">
        <v>2</v>
      </c>
      <c r="AD31" s="11">
        <v>3</v>
      </c>
      <c r="AE31" s="11">
        <v>1</v>
      </c>
      <c r="AF31" s="11">
        <v>2</v>
      </c>
      <c r="AH31" s="11">
        <v>2</v>
      </c>
      <c r="BH31" s="11">
        <f t="shared" si="0"/>
        <v>8</v>
      </c>
      <c r="BI31" s="12">
        <v>400</v>
      </c>
      <c r="BJ31" s="12">
        <f t="shared" si="1"/>
        <v>3200</v>
      </c>
      <c r="BK31" s="12">
        <v>1060</v>
      </c>
      <c r="BL31" s="12">
        <f t="shared" si="2"/>
        <v>8480</v>
      </c>
      <c r="BN31" s="13" t="s">
        <v>320</v>
      </c>
      <c r="BP31" s="11" t="s">
        <v>304</v>
      </c>
    </row>
    <row r="32" spans="1:73" ht="30" x14ac:dyDescent="0.25">
      <c r="F32" t="s">
        <v>290</v>
      </c>
      <c r="G32" t="s">
        <v>290</v>
      </c>
      <c r="I32" t="s">
        <v>321</v>
      </c>
      <c r="J32" t="s">
        <v>292</v>
      </c>
      <c r="K32" t="s">
        <v>133</v>
      </c>
      <c r="L32" t="s">
        <v>293</v>
      </c>
      <c r="M32" t="s">
        <v>294</v>
      </c>
      <c r="N32" t="s">
        <v>316</v>
      </c>
      <c r="O32" t="s">
        <v>317</v>
      </c>
      <c r="P32" t="s">
        <v>297</v>
      </c>
      <c r="R32" t="s">
        <v>322</v>
      </c>
      <c r="T32" t="s">
        <v>323</v>
      </c>
      <c r="U32" t="s">
        <v>300</v>
      </c>
      <c r="V32" t="s">
        <v>301</v>
      </c>
      <c r="Z32" t="s">
        <v>2</v>
      </c>
      <c r="AD32" s="14">
        <v>0</v>
      </c>
      <c r="AE32" s="14">
        <v>0</v>
      </c>
      <c r="AF32" s="14">
        <v>0</v>
      </c>
      <c r="AH32" s="14">
        <v>0</v>
      </c>
      <c r="BH32">
        <f t="shared" si="0"/>
        <v>0</v>
      </c>
      <c r="BI32" s="5">
        <v>400</v>
      </c>
      <c r="BJ32" s="5">
        <f t="shared" si="1"/>
        <v>0</v>
      </c>
      <c r="BK32" s="5">
        <v>1060</v>
      </c>
      <c r="BL32" s="5">
        <f t="shared" si="2"/>
        <v>0</v>
      </c>
      <c r="BN32" s="4" t="s">
        <v>320</v>
      </c>
      <c r="BP32" t="s">
        <v>305</v>
      </c>
    </row>
    <row r="33" spans="1:68" s="11" customFormat="1" ht="214.9" customHeight="1" x14ac:dyDescent="0.25">
      <c r="A33"/>
      <c r="B33"/>
      <c r="C33"/>
      <c r="D33"/>
      <c r="E33"/>
      <c r="F33" s="11" t="s">
        <v>290</v>
      </c>
      <c r="G33" s="11" t="s">
        <v>290</v>
      </c>
      <c r="I33" s="11" t="s">
        <v>324</v>
      </c>
      <c r="J33" s="11" t="s">
        <v>292</v>
      </c>
      <c r="K33" s="11" t="s">
        <v>133</v>
      </c>
      <c r="L33" s="11" t="s">
        <v>293</v>
      </c>
      <c r="M33" s="11" t="s">
        <v>325</v>
      </c>
      <c r="N33" s="11" t="s">
        <v>326</v>
      </c>
      <c r="O33" s="11" t="s">
        <v>327</v>
      </c>
      <c r="P33" s="11" t="s">
        <v>297</v>
      </c>
      <c r="R33" s="11" t="s">
        <v>328</v>
      </c>
      <c r="T33" s="11" t="s">
        <v>329</v>
      </c>
      <c r="U33" s="11" t="s">
        <v>330</v>
      </c>
      <c r="V33" s="11" t="s">
        <v>301</v>
      </c>
      <c r="Z33" s="11" t="s">
        <v>2</v>
      </c>
      <c r="AD33" s="11">
        <v>6</v>
      </c>
      <c r="AE33" s="11">
        <v>18</v>
      </c>
      <c r="AF33" s="11">
        <v>2</v>
      </c>
      <c r="AG33" s="11">
        <v>5</v>
      </c>
      <c r="BH33" s="11">
        <f t="shared" si="0"/>
        <v>31</v>
      </c>
      <c r="BI33" s="12">
        <v>311</v>
      </c>
      <c r="BJ33" s="12">
        <f t="shared" si="1"/>
        <v>9641</v>
      </c>
      <c r="BK33" s="12">
        <v>825</v>
      </c>
      <c r="BL33" s="12">
        <f t="shared" si="2"/>
        <v>25575</v>
      </c>
      <c r="BM33" s="11" t="s">
        <v>331</v>
      </c>
      <c r="BN33" s="13" t="s">
        <v>332</v>
      </c>
      <c r="BO33" s="11" t="s">
        <v>333</v>
      </c>
      <c r="BP33" s="11" t="s">
        <v>304</v>
      </c>
    </row>
    <row r="34" spans="1:68" ht="30" x14ac:dyDescent="0.25">
      <c r="F34" t="s">
        <v>290</v>
      </c>
      <c r="G34" t="s">
        <v>290</v>
      </c>
      <c r="I34" t="s">
        <v>324</v>
      </c>
      <c r="J34" t="s">
        <v>292</v>
      </c>
      <c r="K34" t="s">
        <v>133</v>
      </c>
      <c r="L34" t="s">
        <v>293</v>
      </c>
      <c r="M34" t="s">
        <v>325</v>
      </c>
      <c r="N34" t="s">
        <v>326</v>
      </c>
      <c r="O34" t="s">
        <v>327</v>
      </c>
      <c r="P34" t="s">
        <v>297</v>
      </c>
      <c r="R34" t="s">
        <v>328</v>
      </c>
      <c r="T34" t="s">
        <v>329</v>
      </c>
      <c r="U34" t="s">
        <v>330</v>
      </c>
      <c r="V34" t="s">
        <v>301</v>
      </c>
      <c r="Z34" t="s">
        <v>2</v>
      </c>
      <c r="AD34" s="14">
        <v>0</v>
      </c>
      <c r="AE34" s="14">
        <v>0</v>
      </c>
      <c r="AF34" s="14">
        <v>0</v>
      </c>
      <c r="AG34" s="14">
        <v>0</v>
      </c>
      <c r="BH34">
        <f t="shared" si="0"/>
        <v>0</v>
      </c>
      <c r="BI34" s="5">
        <v>311</v>
      </c>
      <c r="BJ34" s="5">
        <f t="shared" si="1"/>
        <v>0</v>
      </c>
      <c r="BK34" s="5">
        <v>825</v>
      </c>
      <c r="BL34" s="5">
        <f t="shared" si="2"/>
        <v>0</v>
      </c>
      <c r="BM34" t="s">
        <v>331</v>
      </c>
      <c r="BN34" s="4" t="s">
        <v>332</v>
      </c>
      <c r="BO34" t="s">
        <v>333</v>
      </c>
      <c r="BP34" t="s">
        <v>305</v>
      </c>
    </row>
    <row r="35" spans="1:68" s="11" customFormat="1" ht="214.9" customHeight="1" x14ac:dyDescent="0.25">
      <c r="A35"/>
      <c r="B35"/>
      <c r="C35"/>
      <c r="D35"/>
      <c r="E35"/>
      <c r="F35" s="11" t="s">
        <v>290</v>
      </c>
      <c r="G35" s="11" t="s">
        <v>290</v>
      </c>
      <c r="I35" s="11" t="s">
        <v>334</v>
      </c>
      <c r="J35" s="11" t="s">
        <v>292</v>
      </c>
      <c r="K35" s="11" t="s">
        <v>133</v>
      </c>
      <c r="L35" s="11" t="s">
        <v>293</v>
      </c>
      <c r="M35" s="11" t="s">
        <v>335</v>
      </c>
      <c r="N35" s="11" t="s">
        <v>336</v>
      </c>
      <c r="O35" s="11" t="s">
        <v>337</v>
      </c>
      <c r="P35" s="11" t="s">
        <v>297</v>
      </c>
      <c r="R35" s="11" t="s">
        <v>328</v>
      </c>
      <c r="T35" s="11" t="s">
        <v>329</v>
      </c>
      <c r="U35" s="11" t="s">
        <v>300</v>
      </c>
      <c r="V35" s="11" t="s">
        <v>338</v>
      </c>
      <c r="Z35" s="11" t="s">
        <v>2</v>
      </c>
      <c r="AD35" s="11">
        <v>6</v>
      </c>
      <c r="AG35" s="11">
        <v>2</v>
      </c>
      <c r="BH35" s="11">
        <f t="shared" si="0"/>
        <v>8</v>
      </c>
      <c r="BI35" s="12">
        <v>200</v>
      </c>
      <c r="BJ35" s="12">
        <f t="shared" si="1"/>
        <v>1600</v>
      </c>
      <c r="BK35" s="12">
        <v>530</v>
      </c>
      <c r="BL35" s="12">
        <f t="shared" si="2"/>
        <v>4240</v>
      </c>
      <c r="BN35" s="13" t="s">
        <v>339</v>
      </c>
      <c r="BO35" s="11" t="s">
        <v>340</v>
      </c>
      <c r="BP35" s="11" t="s">
        <v>304</v>
      </c>
    </row>
    <row r="36" spans="1:68" ht="30" x14ac:dyDescent="0.25">
      <c r="F36" t="s">
        <v>290</v>
      </c>
      <c r="G36" t="s">
        <v>290</v>
      </c>
      <c r="I36" t="s">
        <v>334</v>
      </c>
      <c r="J36" t="s">
        <v>292</v>
      </c>
      <c r="K36" t="s">
        <v>133</v>
      </c>
      <c r="L36" t="s">
        <v>293</v>
      </c>
      <c r="M36" t="s">
        <v>335</v>
      </c>
      <c r="N36" t="s">
        <v>336</v>
      </c>
      <c r="O36" t="s">
        <v>337</v>
      </c>
      <c r="P36" t="s">
        <v>297</v>
      </c>
      <c r="R36" t="s">
        <v>328</v>
      </c>
      <c r="T36" t="s">
        <v>329</v>
      </c>
      <c r="U36" t="s">
        <v>300</v>
      </c>
      <c r="V36" t="s">
        <v>338</v>
      </c>
      <c r="Z36" t="s">
        <v>2</v>
      </c>
      <c r="AD36" s="14">
        <v>0</v>
      </c>
      <c r="AG36" s="14">
        <v>0</v>
      </c>
      <c r="BH36">
        <f t="shared" si="0"/>
        <v>0</v>
      </c>
      <c r="BI36" s="5">
        <v>200</v>
      </c>
      <c r="BJ36" s="5">
        <f t="shared" si="1"/>
        <v>0</v>
      </c>
      <c r="BK36" s="5">
        <v>530</v>
      </c>
      <c r="BL36" s="5">
        <f t="shared" si="2"/>
        <v>0</v>
      </c>
      <c r="BN36" s="4" t="s">
        <v>339</v>
      </c>
      <c r="BO36" t="s">
        <v>340</v>
      </c>
      <c r="BP36" t="s">
        <v>305</v>
      </c>
    </row>
    <row r="37" spans="1:68" s="11" customFormat="1" ht="214.9" customHeight="1" x14ac:dyDescent="0.25">
      <c r="A37"/>
      <c r="B37"/>
      <c r="C37"/>
      <c r="D37"/>
      <c r="E37"/>
      <c r="F37" s="11" t="s">
        <v>290</v>
      </c>
      <c r="G37" s="11" t="s">
        <v>290</v>
      </c>
      <c r="I37" s="11" t="s">
        <v>341</v>
      </c>
      <c r="J37" s="11" t="s">
        <v>292</v>
      </c>
      <c r="K37" s="11" t="s">
        <v>133</v>
      </c>
      <c r="L37" s="11" t="s">
        <v>293</v>
      </c>
      <c r="M37" s="11" t="s">
        <v>335</v>
      </c>
      <c r="N37" s="11" t="s">
        <v>342</v>
      </c>
      <c r="O37" s="11" t="s">
        <v>343</v>
      </c>
      <c r="P37" s="11" t="s">
        <v>297</v>
      </c>
      <c r="R37" s="11" t="s">
        <v>344</v>
      </c>
      <c r="T37" s="11" t="s">
        <v>345</v>
      </c>
      <c r="U37" s="11" t="s">
        <v>300</v>
      </c>
      <c r="V37" s="11" t="s">
        <v>338</v>
      </c>
      <c r="Z37" s="11" t="s">
        <v>2</v>
      </c>
      <c r="AH37" s="11">
        <v>1</v>
      </c>
      <c r="BH37" s="11">
        <f t="shared" si="0"/>
        <v>1</v>
      </c>
      <c r="BI37" s="12">
        <v>166</v>
      </c>
      <c r="BJ37" s="12">
        <f t="shared" si="1"/>
        <v>166</v>
      </c>
      <c r="BK37" s="12">
        <v>440</v>
      </c>
      <c r="BL37" s="12">
        <f t="shared" si="2"/>
        <v>440</v>
      </c>
      <c r="BN37" s="13" t="s">
        <v>346</v>
      </c>
      <c r="BO37" s="11" t="s">
        <v>347</v>
      </c>
      <c r="BP37" s="11" t="s">
        <v>304</v>
      </c>
    </row>
    <row r="38" spans="1:68" ht="45" x14ac:dyDescent="0.25">
      <c r="F38" t="s">
        <v>290</v>
      </c>
      <c r="G38" t="s">
        <v>290</v>
      </c>
      <c r="I38" t="s">
        <v>341</v>
      </c>
      <c r="J38" t="s">
        <v>292</v>
      </c>
      <c r="K38" t="s">
        <v>133</v>
      </c>
      <c r="L38" t="s">
        <v>293</v>
      </c>
      <c r="M38" t="s">
        <v>335</v>
      </c>
      <c r="N38" t="s">
        <v>342</v>
      </c>
      <c r="O38" t="s">
        <v>343</v>
      </c>
      <c r="P38" t="s">
        <v>297</v>
      </c>
      <c r="R38" t="s">
        <v>344</v>
      </c>
      <c r="T38" t="s">
        <v>345</v>
      </c>
      <c r="U38" t="s">
        <v>300</v>
      </c>
      <c r="V38" t="s">
        <v>338</v>
      </c>
      <c r="Z38" t="s">
        <v>2</v>
      </c>
      <c r="AH38" s="14">
        <v>0</v>
      </c>
      <c r="BH38">
        <f t="shared" si="0"/>
        <v>0</v>
      </c>
      <c r="BI38" s="5">
        <v>166</v>
      </c>
      <c r="BJ38" s="5">
        <f t="shared" si="1"/>
        <v>0</v>
      </c>
      <c r="BK38" s="5">
        <v>440</v>
      </c>
      <c r="BL38" s="5">
        <f t="shared" si="2"/>
        <v>0</v>
      </c>
      <c r="BN38" s="4" t="s">
        <v>346</v>
      </c>
      <c r="BO38" t="s">
        <v>347</v>
      </c>
      <c r="BP38" t="s">
        <v>305</v>
      </c>
    </row>
    <row r="39" spans="1:68" s="11" customFormat="1" ht="214.9" customHeight="1" x14ac:dyDescent="0.25">
      <c r="A39"/>
      <c r="B39"/>
      <c r="C39"/>
      <c r="D39"/>
      <c r="E39"/>
      <c r="F39" s="11" t="s">
        <v>290</v>
      </c>
      <c r="G39" s="11" t="s">
        <v>290</v>
      </c>
      <c r="I39" s="11" t="s">
        <v>348</v>
      </c>
      <c r="J39" s="11" t="s">
        <v>292</v>
      </c>
      <c r="K39" s="11" t="s">
        <v>133</v>
      </c>
      <c r="L39" s="11" t="s">
        <v>293</v>
      </c>
      <c r="M39" s="11" t="s">
        <v>335</v>
      </c>
      <c r="N39" s="11" t="s">
        <v>349</v>
      </c>
      <c r="O39" s="11" t="s">
        <v>350</v>
      </c>
      <c r="P39" s="11" t="s">
        <v>297</v>
      </c>
      <c r="R39" s="11" t="s">
        <v>351</v>
      </c>
      <c r="T39" s="11" t="s">
        <v>352</v>
      </c>
      <c r="U39" s="11" t="s">
        <v>300</v>
      </c>
      <c r="V39" s="11" t="s">
        <v>338</v>
      </c>
      <c r="Z39" s="11" t="s">
        <v>2</v>
      </c>
      <c r="AE39" s="11">
        <v>3</v>
      </c>
      <c r="AF39" s="11">
        <v>2</v>
      </c>
      <c r="BH39" s="11">
        <f t="shared" si="0"/>
        <v>5</v>
      </c>
      <c r="BI39" s="12">
        <v>143</v>
      </c>
      <c r="BJ39" s="12">
        <f t="shared" si="1"/>
        <v>715</v>
      </c>
      <c r="BK39" s="12">
        <v>380</v>
      </c>
      <c r="BL39" s="12">
        <f t="shared" si="2"/>
        <v>1900</v>
      </c>
      <c r="BN39" s="13" t="s">
        <v>353</v>
      </c>
      <c r="BO39" s="11" t="s">
        <v>347</v>
      </c>
      <c r="BP39" s="11" t="s">
        <v>304</v>
      </c>
    </row>
    <row r="40" spans="1:68" x14ac:dyDescent="0.25">
      <c r="F40" t="s">
        <v>290</v>
      </c>
      <c r="G40" t="s">
        <v>290</v>
      </c>
      <c r="I40" t="s">
        <v>348</v>
      </c>
      <c r="J40" t="s">
        <v>292</v>
      </c>
      <c r="K40" t="s">
        <v>133</v>
      </c>
      <c r="L40" t="s">
        <v>293</v>
      </c>
      <c r="M40" t="s">
        <v>335</v>
      </c>
      <c r="N40" t="s">
        <v>349</v>
      </c>
      <c r="O40" t="s">
        <v>350</v>
      </c>
      <c r="P40" t="s">
        <v>297</v>
      </c>
      <c r="R40" t="s">
        <v>351</v>
      </c>
      <c r="T40" t="s">
        <v>352</v>
      </c>
      <c r="U40" t="s">
        <v>300</v>
      </c>
      <c r="V40" t="s">
        <v>338</v>
      </c>
      <c r="Z40" t="s">
        <v>2</v>
      </c>
      <c r="AE40" s="14">
        <v>0</v>
      </c>
      <c r="AF40" s="14">
        <v>0</v>
      </c>
      <c r="BH40">
        <f t="shared" si="0"/>
        <v>0</v>
      </c>
      <c r="BI40" s="5">
        <v>143</v>
      </c>
      <c r="BJ40" s="5">
        <f t="shared" si="1"/>
        <v>0</v>
      </c>
      <c r="BK40" s="5">
        <v>380</v>
      </c>
      <c r="BL40" s="5">
        <f t="shared" si="2"/>
        <v>0</v>
      </c>
      <c r="BN40" s="4" t="s">
        <v>353</v>
      </c>
      <c r="BO40" t="s">
        <v>347</v>
      </c>
      <c r="BP40" t="s">
        <v>305</v>
      </c>
    </row>
    <row r="41" spans="1:68" s="11" customFormat="1" ht="214.9" customHeight="1" x14ac:dyDescent="0.25">
      <c r="A41"/>
      <c r="B41"/>
      <c r="C41"/>
      <c r="D41"/>
      <c r="E41"/>
      <c r="F41" s="11" t="s">
        <v>290</v>
      </c>
      <c r="G41" s="11" t="s">
        <v>290</v>
      </c>
      <c r="I41" s="11" t="s">
        <v>354</v>
      </c>
      <c r="J41" s="11" t="s">
        <v>292</v>
      </c>
      <c r="K41" s="11" t="s">
        <v>133</v>
      </c>
      <c r="L41" s="11" t="s">
        <v>293</v>
      </c>
      <c r="M41" s="11" t="s">
        <v>335</v>
      </c>
      <c r="N41" s="11" t="s">
        <v>355</v>
      </c>
      <c r="O41" s="11" t="s">
        <v>356</v>
      </c>
      <c r="P41" s="11" t="s">
        <v>297</v>
      </c>
      <c r="R41" s="11" t="s">
        <v>357</v>
      </c>
      <c r="T41" s="11" t="s">
        <v>358</v>
      </c>
      <c r="U41" s="11" t="s">
        <v>300</v>
      </c>
      <c r="V41" s="11" t="s">
        <v>338</v>
      </c>
      <c r="Z41" s="11" t="s">
        <v>2</v>
      </c>
      <c r="AD41" s="11">
        <v>1</v>
      </c>
      <c r="AE41" s="11">
        <v>1</v>
      </c>
      <c r="AF41" s="11">
        <v>4</v>
      </c>
      <c r="BH41" s="11">
        <f t="shared" si="0"/>
        <v>6</v>
      </c>
      <c r="BI41" s="12">
        <v>166</v>
      </c>
      <c r="BJ41" s="12">
        <f t="shared" si="1"/>
        <v>996</v>
      </c>
      <c r="BK41" s="12">
        <v>440</v>
      </c>
      <c r="BL41" s="12">
        <f t="shared" si="2"/>
        <v>2640</v>
      </c>
      <c r="BN41" s="13" t="s">
        <v>359</v>
      </c>
      <c r="BP41" s="11" t="s">
        <v>304</v>
      </c>
    </row>
    <row r="42" spans="1:68" x14ac:dyDescent="0.25">
      <c r="F42" t="s">
        <v>290</v>
      </c>
      <c r="G42" t="s">
        <v>290</v>
      </c>
      <c r="I42" t="s">
        <v>354</v>
      </c>
      <c r="J42" t="s">
        <v>292</v>
      </c>
      <c r="K42" t="s">
        <v>133</v>
      </c>
      <c r="L42" t="s">
        <v>293</v>
      </c>
      <c r="M42" t="s">
        <v>335</v>
      </c>
      <c r="N42" t="s">
        <v>355</v>
      </c>
      <c r="O42" t="s">
        <v>356</v>
      </c>
      <c r="P42" t="s">
        <v>297</v>
      </c>
      <c r="R42" t="s">
        <v>357</v>
      </c>
      <c r="T42" t="s">
        <v>358</v>
      </c>
      <c r="U42" t="s">
        <v>300</v>
      </c>
      <c r="V42" t="s">
        <v>338</v>
      </c>
      <c r="Z42" t="s">
        <v>2</v>
      </c>
      <c r="AD42" s="14">
        <v>0</v>
      </c>
      <c r="AE42" s="14">
        <v>0</v>
      </c>
      <c r="AF42" s="14">
        <v>0</v>
      </c>
      <c r="BH42">
        <f t="shared" si="0"/>
        <v>0</v>
      </c>
      <c r="BI42" s="5">
        <v>166</v>
      </c>
      <c r="BJ42" s="5">
        <f t="shared" si="1"/>
        <v>0</v>
      </c>
      <c r="BK42" s="5">
        <v>440</v>
      </c>
      <c r="BL42" s="5">
        <f t="shared" si="2"/>
        <v>0</v>
      </c>
      <c r="BN42" s="4" t="s">
        <v>359</v>
      </c>
      <c r="BP42" t="s">
        <v>305</v>
      </c>
    </row>
    <row r="43" spans="1:68" s="11" customFormat="1" ht="214.9" customHeight="1" x14ac:dyDescent="0.25">
      <c r="A43" t="s">
        <v>289</v>
      </c>
      <c r="B43"/>
      <c r="C43"/>
      <c r="D43"/>
      <c r="E43"/>
      <c r="F43" s="11" t="s">
        <v>290</v>
      </c>
      <c r="G43" s="11" t="s">
        <v>290</v>
      </c>
      <c r="I43" s="11" t="s">
        <v>360</v>
      </c>
      <c r="J43" s="11" t="s">
        <v>292</v>
      </c>
      <c r="K43" s="11" t="s">
        <v>133</v>
      </c>
      <c r="L43" s="11" t="s">
        <v>293</v>
      </c>
      <c r="M43" s="11" t="s">
        <v>335</v>
      </c>
      <c r="N43" s="11" t="s">
        <v>361</v>
      </c>
      <c r="O43" s="11" t="s">
        <v>362</v>
      </c>
      <c r="P43" s="11" t="s">
        <v>297</v>
      </c>
      <c r="R43" s="11" t="s">
        <v>363</v>
      </c>
      <c r="T43" s="11" t="s">
        <v>364</v>
      </c>
      <c r="U43" s="11" t="s">
        <v>300</v>
      </c>
      <c r="V43" s="11" t="s">
        <v>338</v>
      </c>
      <c r="Z43" s="11" t="s">
        <v>2</v>
      </c>
      <c r="AD43" s="11">
        <v>2</v>
      </c>
      <c r="BH43" s="11">
        <f t="shared" si="0"/>
        <v>2</v>
      </c>
      <c r="BI43" s="12">
        <v>168</v>
      </c>
      <c r="BJ43" s="12">
        <f t="shared" si="1"/>
        <v>336</v>
      </c>
      <c r="BK43" s="12">
        <v>440</v>
      </c>
      <c r="BL43" s="12">
        <f t="shared" si="2"/>
        <v>880</v>
      </c>
      <c r="BN43" s="13" t="s">
        <v>365</v>
      </c>
      <c r="BO43" s="11" t="s">
        <v>366</v>
      </c>
      <c r="BP43" s="11" t="s">
        <v>304</v>
      </c>
    </row>
    <row r="44" spans="1:68" ht="30" x14ac:dyDescent="0.25">
      <c r="F44" t="s">
        <v>290</v>
      </c>
      <c r="G44" t="s">
        <v>290</v>
      </c>
      <c r="I44" t="s">
        <v>360</v>
      </c>
      <c r="J44" t="s">
        <v>292</v>
      </c>
      <c r="K44" t="s">
        <v>133</v>
      </c>
      <c r="L44" t="s">
        <v>293</v>
      </c>
      <c r="M44" t="s">
        <v>335</v>
      </c>
      <c r="N44" t="s">
        <v>361</v>
      </c>
      <c r="O44" t="s">
        <v>362</v>
      </c>
      <c r="P44" t="s">
        <v>297</v>
      </c>
      <c r="R44" t="s">
        <v>363</v>
      </c>
      <c r="T44" t="s">
        <v>364</v>
      </c>
      <c r="U44" t="s">
        <v>300</v>
      </c>
      <c r="V44" t="s">
        <v>338</v>
      </c>
      <c r="Z44" t="s">
        <v>2</v>
      </c>
      <c r="AD44" s="14">
        <v>0</v>
      </c>
      <c r="BH44">
        <f t="shared" si="0"/>
        <v>0</v>
      </c>
      <c r="BI44" s="5">
        <v>168</v>
      </c>
      <c r="BJ44" s="5">
        <f t="shared" si="1"/>
        <v>0</v>
      </c>
      <c r="BK44" s="5">
        <v>440</v>
      </c>
      <c r="BL44" s="5">
        <f t="shared" si="2"/>
        <v>0</v>
      </c>
      <c r="BN44" s="4" t="s">
        <v>365</v>
      </c>
      <c r="BO44" t="s">
        <v>366</v>
      </c>
      <c r="BP44" t="s">
        <v>305</v>
      </c>
    </row>
    <row r="45" spans="1:68" s="11" customFormat="1" ht="214.9" customHeight="1" x14ac:dyDescent="0.25">
      <c r="A45"/>
      <c r="B45"/>
      <c r="C45"/>
      <c r="D45"/>
      <c r="E45"/>
      <c r="F45" s="11" t="s">
        <v>290</v>
      </c>
      <c r="G45" s="11" t="s">
        <v>290</v>
      </c>
      <c r="I45" s="11" t="s">
        <v>367</v>
      </c>
      <c r="J45" s="11" t="s">
        <v>292</v>
      </c>
      <c r="K45" s="11" t="s">
        <v>133</v>
      </c>
      <c r="L45" s="11" t="s">
        <v>293</v>
      </c>
      <c r="M45" s="11" t="s">
        <v>335</v>
      </c>
      <c r="N45" s="11" t="s">
        <v>368</v>
      </c>
      <c r="O45" s="11" t="s">
        <v>369</v>
      </c>
      <c r="P45" s="11" t="s">
        <v>297</v>
      </c>
      <c r="R45" s="11" t="s">
        <v>328</v>
      </c>
      <c r="T45" s="11" t="s">
        <v>329</v>
      </c>
      <c r="U45" s="11" t="s">
        <v>311</v>
      </c>
      <c r="V45" s="11" t="s">
        <v>338</v>
      </c>
      <c r="Z45" s="11" t="s">
        <v>2</v>
      </c>
      <c r="AE45" s="11">
        <v>4</v>
      </c>
      <c r="BH45" s="11">
        <f t="shared" si="0"/>
        <v>4</v>
      </c>
      <c r="BI45" s="12">
        <v>185</v>
      </c>
      <c r="BJ45" s="12">
        <f t="shared" si="1"/>
        <v>740</v>
      </c>
      <c r="BK45" s="12">
        <v>490</v>
      </c>
      <c r="BL45" s="12">
        <f t="shared" si="2"/>
        <v>1960</v>
      </c>
      <c r="BN45" s="13" t="s">
        <v>370</v>
      </c>
      <c r="BO45" s="11" t="s">
        <v>371</v>
      </c>
      <c r="BP45" s="11" t="s">
        <v>304</v>
      </c>
    </row>
    <row r="46" spans="1:68" ht="30" x14ac:dyDescent="0.25">
      <c r="F46" t="s">
        <v>290</v>
      </c>
      <c r="G46" t="s">
        <v>290</v>
      </c>
      <c r="I46" t="s">
        <v>367</v>
      </c>
      <c r="J46" t="s">
        <v>292</v>
      </c>
      <c r="K46" t="s">
        <v>133</v>
      </c>
      <c r="L46" t="s">
        <v>293</v>
      </c>
      <c r="M46" t="s">
        <v>335</v>
      </c>
      <c r="N46" t="s">
        <v>368</v>
      </c>
      <c r="O46" t="s">
        <v>369</v>
      </c>
      <c r="P46" t="s">
        <v>297</v>
      </c>
      <c r="R46" t="s">
        <v>328</v>
      </c>
      <c r="T46" t="s">
        <v>329</v>
      </c>
      <c r="U46" t="s">
        <v>311</v>
      </c>
      <c r="V46" t="s">
        <v>338</v>
      </c>
      <c r="Z46" t="s">
        <v>2</v>
      </c>
      <c r="AE46" s="14">
        <v>0</v>
      </c>
      <c r="BH46">
        <f t="shared" si="0"/>
        <v>0</v>
      </c>
      <c r="BI46" s="5">
        <v>185</v>
      </c>
      <c r="BJ46" s="5">
        <f t="shared" si="1"/>
        <v>0</v>
      </c>
      <c r="BK46" s="5">
        <v>490</v>
      </c>
      <c r="BL46" s="5">
        <f t="shared" si="2"/>
        <v>0</v>
      </c>
      <c r="BN46" s="4" t="s">
        <v>370</v>
      </c>
      <c r="BO46" t="s">
        <v>371</v>
      </c>
      <c r="BP46" t="s">
        <v>305</v>
      </c>
    </row>
    <row r="47" spans="1:68" s="11" customFormat="1" ht="214.9" customHeight="1" x14ac:dyDescent="0.25">
      <c r="A47"/>
      <c r="B47"/>
      <c r="C47"/>
      <c r="D47"/>
      <c r="E47"/>
      <c r="F47" s="11" t="s">
        <v>290</v>
      </c>
      <c r="G47" s="11" t="s">
        <v>290</v>
      </c>
      <c r="I47" s="11" t="s">
        <v>372</v>
      </c>
      <c r="J47" s="11" t="s">
        <v>292</v>
      </c>
      <c r="K47" s="11" t="s">
        <v>133</v>
      </c>
      <c r="L47" s="11" t="s">
        <v>293</v>
      </c>
      <c r="M47" s="11" t="s">
        <v>335</v>
      </c>
      <c r="N47" s="11" t="s">
        <v>368</v>
      </c>
      <c r="O47" s="11" t="s">
        <v>369</v>
      </c>
      <c r="P47" s="11" t="s">
        <v>297</v>
      </c>
      <c r="R47" s="11" t="s">
        <v>344</v>
      </c>
      <c r="T47" s="11" t="s">
        <v>345</v>
      </c>
      <c r="U47" s="11" t="s">
        <v>311</v>
      </c>
      <c r="V47" s="11" t="s">
        <v>338</v>
      </c>
      <c r="Z47" s="11" t="s">
        <v>2</v>
      </c>
      <c r="AF47" s="11">
        <v>1</v>
      </c>
      <c r="BH47" s="11">
        <f t="shared" si="0"/>
        <v>1</v>
      </c>
      <c r="BI47" s="12">
        <v>185</v>
      </c>
      <c r="BJ47" s="12">
        <f t="shared" si="1"/>
        <v>185</v>
      </c>
      <c r="BK47" s="12">
        <v>490</v>
      </c>
      <c r="BL47" s="12">
        <f t="shared" si="2"/>
        <v>490</v>
      </c>
      <c r="BN47" s="13" t="s">
        <v>370</v>
      </c>
      <c r="BO47" s="11" t="s">
        <v>371</v>
      </c>
      <c r="BP47" s="11" t="s">
        <v>304</v>
      </c>
    </row>
    <row r="48" spans="1:68" ht="30" x14ac:dyDescent="0.25">
      <c r="F48" t="s">
        <v>290</v>
      </c>
      <c r="G48" t="s">
        <v>290</v>
      </c>
      <c r="I48" t="s">
        <v>372</v>
      </c>
      <c r="J48" t="s">
        <v>292</v>
      </c>
      <c r="K48" t="s">
        <v>133</v>
      </c>
      <c r="L48" t="s">
        <v>293</v>
      </c>
      <c r="M48" t="s">
        <v>335</v>
      </c>
      <c r="N48" t="s">
        <v>368</v>
      </c>
      <c r="O48" t="s">
        <v>369</v>
      </c>
      <c r="P48" t="s">
        <v>297</v>
      </c>
      <c r="R48" t="s">
        <v>344</v>
      </c>
      <c r="T48" t="s">
        <v>345</v>
      </c>
      <c r="U48" t="s">
        <v>311</v>
      </c>
      <c r="V48" t="s">
        <v>338</v>
      </c>
      <c r="Z48" t="s">
        <v>2</v>
      </c>
      <c r="AF48" s="14">
        <v>0</v>
      </c>
      <c r="BH48">
        <f t="shared" si="0"/>
        <v>0</v>
      </c>
      <c r="BI48" s="5">
        <v>185</v>
      </c>
      <c r="BJ48" s="5">
        <f t="shared" si="1"/>
        <v>0</v>
      </c>
      <c r="BK48" s="5">
        <v>490</v>
      </c>
      <c r="BL48" s="5">
        <f t="shared" si="2"/>
        <v>0</v>
      </c>
      <c r="BN48" s="4" t="s">
        <v>370</v>
      </c>
      <c r="BO48" t="s">
        <v>371</v>
      </c>
      <c r="BP48" t="s">
        <v>305</v>
      </c>
    </row>
    <row r="49" spans="1:68" s="11" customFormat="1" ht="214.9" customHeight="1" x14ac:dyDescent="0.25">
      <c r="A49"/>
      <c r="B49"/>
      <c r="C49"/>
      <c r="D49"/>
      <c r="E49"/>
      <c r="F49" s="11" t="s">
        <v>290</v>
      </c>
      <c r="G49" s="11" t="s">
        <v>290</v>
      </c>
      <c r="I49" s="11" t="s">
        <v>373</v>
      </c>
      <c r="J49" s="11" t="s">
        <v>292</v>
      </c>
      <c r="K49" s="11" t="s">
        <v>133</v>
      </c>
      <c r="L49" s="11" t="s">
        <v>293</v>
      </c>
      <c r="M49" s="11" t="s">
        <v>335</v>
      </c>
      <c r="N49" s="11" t="s">
        <v>374</v>
      </c>
      <c r="O49" s="11" t="s">
        <v>375</v>
      </c>
      <c r="P49" s="11" t="s">
        <v>297</v>
      </c>
      <c r="R49" s="11" t="s">
        <v>328</v>
      </c>
      <c r="T49" s="11" t="s">
        <v>329</v>
      </c>
      <c r="U49" s="11" t="s">
        <v>311</v>
      </c>
      <c r="V49" s="11" t="s">
        <v>338</v>
      </c>
      <c r="Z49" s="11" t="s">
        <v>2</v>
      </c>
      <c r="AE49" s="11">
        <v>1</v>
      </c>
      <c r="BH49" s="11">
        <f t="shared" si="0"/>
        <v>1</v>
      </c>
      <c r="BI49" s="12">
        <v>142</v>
      </c>
      <c r="BJ49" s="12">
        <f t="shared" si="1"/>
        <v>142</v>
      </c>
      <c r="BK49" s="12">
        <v>375</v>
      </c>
      <c r="BL49" s="12">
        <f t="shared" si="2"/>
        <v>375</v>
      </c>
      <c r="BN49" s="13" t="s">
        <v>376</v>
      </c>
      <c r="BO49" s="11" t="s">
        <v>366</v>
      </c>
      <c r="BP49" s="11" t="s">
        <v>304</v>
      </c>
    </row>
    <row r="50" spans="1:68" x14ac:dyDescent="0.25">
      <c r="F50" t="s">
        <v>290</v>
      </c>
      <c r="G50" t="s">
        <v>290</v>
      </c>
      <c r="I50" t="s">
        <v>373</v>
      </c>
      <c r="J50" t="s">
        <v>292</v>
      </c>
      <c r="K50" t="s">
        <v>133</v>
      </c>
      <c r="L50" t="s">
        <v>293</v>
      </c>
      <c r="M50" t="s">
        <v>335</v>
      </c>
      <c r="N50" t="s">
        <v>374</v>
      </c>
      <c r="O50" t="s">
        <v>375</v>
      </c>
      <c r="P50" t="s">
        <v>297</v>
      </c>
      <c r="R50" t="s">
        <v>328</v>
      </c>
      <c r="T50" t="s">
        <v>329</v>
      </c>
      <c r="U50" t="s">
        <v>311</v>
      </c>
      <c r="V50" t="s">
        <v>338</v>
      </c>
      <c r="Z50" t="s">
        <v>2</v>
      </c>
      <c r="AE50" s="14">
        <v>0</v>
      </c>
      <c r="BH50">
        <f t="shared" si="0"/>
        <v>0</v>
      </c>
      <c r="BI50" s="5">
        <v>142</v>
      </c>
      <c r="BJ50" s="5">
        <f t="shared" si="1"/>
        <v>0</v>
      </c>
      <c r="BK50" s="5">
        <v>375</v>
      </c>
      <c r="BL50" s="5">
        <f t="shared" si="2"/>
        <v>0</v>
      </c>
      <c r="BN50" s="4" t="s">
        <v>376</v>
      </c>
      <c r="BO50" t="s">
        <v>366</v>
      </c>
      <c r="BP50" t="s">
        <v>305</v>
      </c>
    </row>
    <row r="51" spans="1:68" s="11" customFormat="1" ht="214.9" customHeight="1" x14ac:dyDescent="0.25">
      <c r="A51"/>
      <c r="B51"/>
      <c r="C51"/>
      <c r="D51"/>
      <c r="E51"/>
      <c r="F51" s="11" t="s">
        <v>290</v>
      </c>
      <c r="G51" s="11" t="s">
        <v>290</v>
      </c>
      <c r="I51" s="11" t="s">
        <v>377</v>
      </c>
      <c r="J51" s="11" t="s">
        <v>292</v>
      </c>
      <c r="K51" s="11" t="s">
        <v>133</v>
      </c>
      <c r="L51" s="11" t="s">
        <v>293</v>
      </c>
      <c r="M51" s="11" t="s">
        <v>335</v>
      </c>
      <c r="N51" s="11" t="s">
        <v>378</v>
      </c>
      <c r="O51" s="11" t="s">
        <v>379</v>
      </c>
      <c r="P51" s="11" t="s">
        <v>297</v>
      </c>
      <c r="R51" s="11" t="s">
        <v>380</v>
      </c>
      <c r="T51" s="11" t="s">
        <v>381</v>
      </c>
      <c r="U51" s="11" t="s">
        <v>311</v>
      </c>
      <c r="V51" s="11" t="s">
        <v>338</v>
      </c>
      <c r="Z51" s="11" t="s">
        <v>2</v>
      </c>
      <c r="AD51" s="11">
        <v>1</v>
      </c>
      <c r="BH51" s="11">
        <f t="shared" si="0"/>
        <v>1</v>
      </c>
      <c r="BI51" s="12">
        <v>111</v>
      </c>
      <c r="BJ51" s="12">
        <f t="shared" si="1"/>
        <v>111</v>
      </c>
      <c r="BK51" s="12">
        <v>295</v>
      </c>
      <c r="BL51" s="12">
        <f t="shared" si="2"/>
        <v>295</v>
      </c>
      <c r="BN51" s="13" t="s">
        <v>376</v>
      </c>
      <c r="BO51" s="11" t="s">
        <v>366</v>
      </c>
      <c r="BP51" s="11" t="s">
        <v>304</v>
      </c>
    </row>
    <row r="52" spans="1:68" x14ac:dyDescent="0.25">
      <c r="F52" t="s">
        <v>290</v>
      </c>
      <c r="G52" t="s">
        <v>290</v>
      </c>
      <c r="I52" t="s">
        <v>377</v>
      </c>
      <c r="J52" t="s">
        <v>292</v>
      </c>
      <c r="K52" t="s">
        <v>133</v>
      </c>
      <c r="L52" t="s">
        <v>293</v>
      </c>
      <c r="M52" t="s">
        <v>335</v>
      </c>
      <c r="N52" t="s">
        <v>378</v>
      </c>
      <c r="O52" t="s">
        <v>379</v>
      </c>
      <c r="P52" t="s">
        <v>297</v>
      </c>
      <c r="R52" t="s">
        <v>380</v>
      </c>
      <c r="T52" t="s">
        <v>381</v>
      </c>
      <c r="U52" t="s">
        <v>311</v>
      </c>
      <c r="V52" t="s">
        <v>338</v>
      </c>
      <c r="Z52" t="s">
        <v>2</v>
      </c>
      <c r="AD52" s="14">
        <v>0</v>
      </c>
      <c r="BH52">
        <f t="shared" si="0"/>
        <v>0</v>
      </c>
      <c r="BI52" s="5">
        <v>111</v>
      </c>
      <c r="BJ52" s="5">
        <f t="shared" si="1"/>
        <v>0</v>
      </c>
      <c r="BK52" s="5">
        <v>295</v>
      </c>
      <c r="BL52" s="5">
        <f t="shared" si="2"/>
        <v>0</v>
      </c>
      <c r="BN52" s="4" t="s">
        <v>376</v>
      </c>
      <c r="BO52" t="s">
        <v>366</v>
      </c>
      <c r="BP52" t="s">
        <v>305</v>
      </c>
    </row>
    <row r="53" spans="1:68" s="11" customFormat="1" ht="214.9" customHeight="1" x14ac:dyDescent="0.25">
      <c r="A53" t="s">
        <v>289</v>
      </c>
      <c r="B53"/>
      <c r="C53"/>
      <c r="D53"/>
      <c r="E53"/>
      <c r="F53" s="11" t="s">
        <v>290</v>
      </c>
      <c r="G53" s="11" t="s">
        <v>290</v>
      </c>
      <c r="I53" s="11" t="s">
        <v>382</v>
      </c>
      <c r="J53" s="11" t="s">
        <v>292</v>
      </c>
      <c r="K53" s="11" t="s">
        <v>133</v>
      </c>
      <c r="L53" s="11" t="s">
        <v>293</v>
      </c>
      <c r="M53" s="11" t="s">
        <v>335</v>
      </c>
      <c r="N53" s="11" t="s">
        <v>383</v>
      </c>
      <c r="O53" s="11" t="s">
        <v>384</v>
      </c>
      <c r="P53" s="11" t="s">
        <v>297</v>
      </c>
      <c r="R53" s="11" t="s">
        <v>385</v>
      </c>
      <c r="T53" s="11" t="s">
        <v>386</v>
      </c>
      <c r="U53" s="11" t="s">
        <v>311</v>
      </c>
      <c r="V53" s="11" t="s">
        <v>338</v>
      </c>
      <c r="Z53" s="11" t="s">
        <v>2</v>
      </c>
      <c r="AG53" s="11">
        <v>1</v>
      </c>
      <c r="BH53" s="11">
        <f t="shared" si="0"/>
        <v>1</v>
      </c>
      <c r="BI53" s="12">
        <v>132</v>
      </c>
      <c r="BJ53" s="12">
        <f t="shared" si="1"/>
        <v>132</v>
      </c>
      <c r="BK53" s="12">
        <v>350</v>
      </c>
      <c r="BL53" s="12">
        <f t="shared" si="2"/>
        <v>350</v>
      </c>
      <c r="BN53" s="13" t="s">
        <v>376</v>
      </c>
      <c r="BO53" s="11" t="s">
        <v>347</v>
      </c>
      <c r="BP53" s="11" t="s">
        <v>304</v>
      </c>
    </row>
    <row r="54" spans="1:68" x14ac:dyDescent="0.25">
      <c r="F54" t="s">
        <v>290</v>
      </c>
      <c r="G54" t="s">
        <v>290</v>
      </c>
      <c r="I54" t="s">
        <v>382</v>
      </c>
      <c r="J54" t="s">
        <v>292</v>
      </c>
      <c r="K54" t="s">
        <v>133</v>
      </c>
      <c r="L54" t="s">
        <v>293</v>
      </c>
      <c r="M54" t="s">
        <v>335</v>
      </c>
      <c r="N54" t="s">
        <v>383</v>
      </c>
      <c r="O54" t="s">
        <v>384</v>
      </c>
      <c r="P54" t="s">
        <v>297</v>
      </c>
      <c r="R54" t="s">
        <v>385</v>
      </c>
      <c r="T54" t="s">
        <v>386</v>
      </c>
      <c r="U54" t="s">
        <v>311</v>
      </c>
      <c r="V54" t="s">
        <v>338</v>
      </c>
      <c r="Z54" t="s">
        <v>2</v>
      </c>
      <c r="AG54" s="14">
        <v>0</v>
      </c>
      <c r="BH54">
        <f t="shared" si="0"/>
        <v>0</v>
      </c>
      <c r="BI54" s="5">
        <v>132</v>
      </c>
      <c r="BJ54" s="5">
        <f t="shared" si="1"/>
        <v>0</v>
      </c>
      <c r="BK54" s="5">
        <v>350</v>
      </c>
      <c r="BL54" s="5">
        <f t="shared" si="2"/>
        <v>0</v>
      </c>
      <c r="BN54" s="4" t="s">
        <v>376</v>
      </c>
      <c r="BO54" t="s">
        <v>347</v>
      </c>
      <c r="BP54" t="s">
        <v>305</v>
      </c>
    </row>
    <row r="55" spans="1:68" s="11" customFormat="1" ht="214.9" customHeight="1" x14ac:dyDescent="0.25">
      <c r="A55" t="s">
        <v>289</v>
      </c>
      <c r="B55"/>
      <c r="C55"/>
      <c r="D55"/>
      <c r="E55"/>
      <c r="F55" s="11" t="s">
        <v>290</v>
      </c>
      <c r="G55" s="11" t="s">
        <v>290</v>
      </c>
      <c r="I55" s="11" t="s">
        <v>387</v>
      </c>
      <c r="J55" s="11" t="s">
        <v>292</v>
      </c>
      <c r="K55" s="11" t="s">
        <v>133</v>
      </c>
      <c r="L55" s="11" t="s">
        <v>293</v>
      </c>
      <c r="M55" s="11" t="s">
        <v>335</v>
      </c>
      <c r="N55" s="11" t="s">
        <v>388</v>
      </c>
      <c r="O55" s="11" t="s">
        <v>389</v>
      </c>
      <c r="P55" s="11" t="s">
        <v>297</v>
      </c>
      <c r="R55" s="11" t="s">
        <v>390</v>
      </c>
      <c r="T55" s="11" t="s">
        <v>391</v>
      </c>
      <c r="U55" s="11" t="s">
        <v>300</v>
      </c>
      <c r="V55" s="11" t="s">
        <v>301</v>
      </c>
      <c r="Z55" s="11" t="s">
        <v>2</v>
      </c>
      <c r="AD55" s="11">
        <v>11</v>
      </c>
      <c r="AE55" s="11">
        <v>4</v>
      </c>
      <c r="AF55" s="11">
        <v>3</v>
      </c>
      <c r="BH55" s="11">
        <f t="shared" si="0"/>
        <v>18</v>
      </c>
      <c r="BI55" s="12">
        <v>311</v>
      </c>
      <c r="BJ55" s="12">
        <f t="shared" si="1"/>
        <v>5598</v>
      </c>
      <c r="BK55" s="12">
        <v>825</v>
      </c>
      <c r="BL55" s="12">
        <f t="shared" si="2"/>
        <v>14850</v>
      </c>
      <c r="BN55" s="13" t="s">
        <v>392</v>
      </c>
      <c r="BO55" s="11" t="s">
        <v>393</v>
      </c>
      <c r="BP55" s="11" t="s">
        <v>304</v>
      </c>
    </row>
    <row r="56" spans="1:68" ht="30" x14ac:dyDescent="0.25">
      <c r="F56" t="s">
        <v>290</v>
      </c>
      <c r="G56" t="s">
        <v>290</v>
      </c>
      <c r="I56" t="s">
        <v>387</v>
      </c>
      <c r="J56" t="s">
        <v>292</v>
      </c>
      <c r="K56" t="s">
        <v>133</v>
      </c>
      <c r="L56" t="s">
        <v>293</v>
      </c>
      <c r="M56" t="s">
        <v>335</v>
      </c>
      <c r="N56" t="s">
        <v>388</v>
      </c>
      <c r="O56" t="s">
        <v>389</v>
      </c>
      <c r="P56" t="s">
        <v>297</v>
      </c>
      <c r="R56" t="s">
        <v>390</v>
      </c>
      <c r="T56" t="s">
        <v>391</v>
      </c>
      <c r="U56" t="s">
        <v>300</v>
      </c>
      <c r="V56" t="s">
        <v>301</v>
      </c>
      <c r="Z56" t="s">
        <v>2</v>
      </c>
      <c r="AD56" s="14">
        <v>0</v>
      </c>
      <c r="AE56" s="14">
        <v>0</v>
      </c>
      <c r="AF56" s="14">
        <v>0</v>
      </c>
      <c r="BH56">
        <f t="shared" si="0"/>
        <v>0</v>
      </c>
      <c r="BI56" s="5">
        <v>311</v>
      </c>
      <c r="BJ56" s="5">
        <f t="shared" si="1"/>
        <v>0</v>
      </c>
      <c r="BK56" s="5">
        <v>825</v>
      </c>
      <c r="BL56" s="5">
        <f t="shared" si="2"/>
        <v>0</v>
      </c>
      <c r="BN56" s="4" t="s">
        <v>392</v>
      </c>
      <c r="BO56" t="s">
        <v>393</v>
      </c>
      <c r="BP56" t="s">
        <v>305</v>
      </c>
    </row>
    <row r="57" spans="1:68" s="11" customFormat="1" ht="214.9" customHeight="1" x14ac:dyDescent="0.25">
      <c r="A57" t="s">
        <v>289</v>
      </c>
      <c r="B57"/>
      <c r="C57"/>
      <c r="D57"/>
      <c r="E57"/>
      <c r="F57" s="11" t="s">
        <v>290</v>
      </c>
      <c r="G57" s="11" t="s">
        <v>290</v>
      </c>
      <c r="I57" s="11" t="s">
        <v>394</v>
      </c>
      <c r="J57" s="11" t="s">
        <v>292</v>
      </c>
      <c r="K57" s="11" t="s">
        <v>133</v>
      </c>
      <c r="L57" s="11" t="s">
        <v>293</v>
      </c>
      <c r="M57" s="11" t="s">
        <v>335</v>
      </c>
      <c r="N57" s="11" t="s">
        <v>388</v>
      </c>
      <c r="O57" s="11" t="s">
        <v>389</v>
      </c>
      <c r="P57" s="11" t="s">
        <v>297</v>
      </c>
      <c r="R57" s="11" t="s">
        <v>395</v>
      </c>
      <c r="T57" s="11" t="s">
        <v>396</v>
      </c>
      <c r="U57" s="11" t="s">
        <v>300</v>
      </c>
      <c r="V57" s="11" t="s">
        <v>301</v>
      </c>
      <c r="Z57" s="11" t="s">
        <v>2</v>
      </c>
      <c r="AD57" s="11">
        <v>1</v>
      </c>
      <c r="AE57" s="11">
        <v>6</v>
      </c>
      <c r="AF57" s="11">
        <v>4</v>
      </c>
      <c r="AG57" s="11">
        <v>3</v>
      </c>
      <c r="AH57" s="11">
        <v>1</v>
      </c>
      <c r="BH57" s="11">
        <f t="shared" si="0"/>
        <v>15</v>
      </c>
      <c r="BI57" s="12">
        <v>311</v>
      </c>
      <c r="BJ57" s="12">
        <f t="shared" si="1"/>
        <v>4665</v>
      </c>
      <c r="BK57" s="12">
        <v>825</v>
      </c>
      <c r="BL57" s="12">
        <f t="shared" si="2"/>
        <v>12375</v>
      </c>
      <c r="BN57" s="13" t="s">
        <v>392</v>
      </c>
      <c r="BO57" s="11" t="s">
        <v>393</v>
      </c>
      <c r="BP57" s="11" t="s">
        <v>304</v>
      </c>
    </row>
    <row r="58" spans="1:68" ht="30" x14ac:dyDescent="0.25">
      <c r="F58" t="s">
        <v>290</v>
      </c>
      <c r="G58" t="s">
        <v>290</v>
      </c>
      <c r="I58" t="s">
        <v>394</v>
      </c>
      <c r="J58" t="s">
        <v>292</v>
      </c>
      <c r="K58" t="s">
        <v>133</v>
      </c>
      <c r="L58" t="s">
        <v>293</v>
      </c>
      <c r="M58" t="s">
        <v>335</v>
      </c>
      <c r="N58" t="s">
        <v>388</v>
      </c>
      <c r="O58" t="s">
        <v>389</v>
      </c>
      <c r="P58" t="s">
        <v>297</v>
      </c>
      <c r="R58" t="s">
        <v>395</v>
      </c>
      <c r="T58" t="s">
        <v>396</v>
      </c>
      <c r="U58" t="s">
        <v>300</v>
      </c>
      <c r="V58" t="s">
        <v>301</v>
      </c>
      <c r="Z58" t="s">
        <v>2</v>
      </c>
      <c r="AD58" s="14">
        <v>0</v>
      </c>
      <c r="AE58" s="14">
        <v>0</v>
      </c>
      <c r="AF58" s="14">
        <v>0</v>
      </c>
      <c r="AG58" s="14">
        <v>0</v>
      </c>
      <c r="AH58" s="14">
        <v>0</v>
      </c>
      <c r="BH58">
        <f t="shared" si="0"/>
        <v>0</v>
      </c>
      <c r="BI58" s="5">
        <v>311</v>
      </c>
      <c r="BJ58" s="5">
        <f t="shared" si="1"/>
        <v>0</v>
      </c>
      <c r="BK58" s="5">
        <v>825</v>
      </c>
      <c r="BL58" s="5">
        <f t="shared" si="2"/>
        <v>0</v>
      </c>
      <c r="BN58" s="4" t="s">
        <v>392</v>
      </c>
      <c r="BO58" t="s">
        <v>393</v>
      </c>
      <c r="BP58" t="s">
        <v>305</v>
      </c>
    </row>
    <row r="59" spans="1:68" s="11" customFormat="1" ht="214.9" customHeight="1" x14ac:dyDescent="0.25">
      <c r="A59" t="s">
        <v>289</v>
      </c>
      <c r="B59"/>
      <c r="C59"/>
      <c r="D59"/>
      <c r="E59"/>
      <c r="F59" s="11" t="s">
        <v>290</v>
      </c>
      <c r="G59" s="11" t="s">
        <v>290</v>
      </c>
      <c r="I59" s="11" t="s">
        <v>397</v>
      </c>
      <c r="J59" s="11" t="s">
        <v>292</v>
      </c>
      <c r="K59" s="11" t="s">
        <v>133</v>
      </c>
      <c r="L59" s="11" t="s">
        <v>293</v>
      </c>
      <c r="M59" s="11" t="s">
        <v>335</v>
      </c>
      <c r="N59" s="11" t="s">
        <v>398</v>
      </c>
      <c r="O59" s="11" t="s">
        <v>399</v>
      </c>
      <c r="P59" s="11" t="s">
        <v>297</v>
      </c>
      <c r="R59" s="11" t="s">
        <v>400</v>
      </c>
      <c r="T59" s="11" t="s">
        <v>401</v>
      </c>
      <c r="U59" s="11" t="s">
        <v>300</v>
      </c>
      <c r="V59" s="11" t="s">
        <v>301</v>
      </c>
      <c r="Z59" s="11" t="s">
        <v>2</v>
      </c>
      <c r="AH59" s="11">
        <v>3</v>
      </c>
      <c r="BH59" s="11">
        <f t="shared" si="0"/>
        <v>3</v>
      </c>
      <c r="BI59" s="12">
        <v>355</v>
      </c>
      <c r="BJ59" s="12">
        <f t="shared" si="1"/>
        <v>1065</v>
      </c>
      <c r="BK59" s="12">
        <v>935</v>
      </c>
      <c r="BL59" s="12">
        <f t="shared" si="2"/>
        <v>2805</v>
      </c>
      <c r="BN59" s="13" t="s">
        <v>402</v>
      </c>
      <c r="BO59" s="11" t="s">
        <v>366</v>
      </c>
      <c r="BP59" s="11" t="s">
        <v>304</v>
      </c>
    </row>
    <row r="60" spans="1:68" ht="30" x14ac:dyDescent="0.25">
      <c r="F60" t="s">
        <v>290</v>
      </c>
      <c r="G60" t="s">
        <v>290</v>
      </c>
      <c r="I60" t="s">
        <v>397</v>
      </c>
      <c r="J60" t="s">
        <v>292</v>
      </c>
      <c r="K60" t="s">
        <v>133</v>
      </c>
      <c r="L60" t="s">
        <v>293</v>
      </c>
      <c r="M60" t="s">
        <v>335</v>
      </c>
      <c r="N60" t="s">
        <v>398</v>
      </c>
      <c r="O60" t="s">
        <v>399</v>
      </c>
      <c r="P60" t="s">
        <v>297</v>
      </c>
      <c r="R60" t="s">
        <v>400</v>
      </c>
      <c r="T60" t="s">
        <v>401</v>
      </c>
      <c r="U60" t="s">
        <v>300</v>
      </c>
      <c r="V60" t="s">
        <v>301</v>
      </c>
      <c r="Z60" t="s">
        <v>2</v>
      </c>
      <c r="AH60" s="14">
        <v>0</v>
      </c>
      <c r="BH60">
        <f t="shared" si="0"/>
        <v>0</v>
      </c>
      <c r="BI60" s="5">
        <v>355</v>
      </c>
      <c r="BJ60" s="5">
        <f t="shared" si="1"/>
        <v>0</v>
      </c>
      <c r="BK60" s="5">
        <v>935</v>
      </c>
      <c r="BL60" s="5">
        <f t="shared" si="2"/>
        <v>0</v>
      </c>
      <c r="BN60" s="4" t="s">
        <v>402</v>
      </c>
      <c r="BO60" t="s">
        <v>366</v>
      </c>
      <c r="BP60" t="s">
        <v>305</v>
      </c>
    </row>
    <row r="61" spans="1:68" s="11" customFormat="1" ht="214.9" customHeight="1" x14ac:dyDescent="0.25">
      <c r="A61"/>
      <c r="B61"/>
      <c r="C61"/>
      <c r="D61"/>
      <c r="E61"/>
      <c r="F61" s="11" t="s">
        <v>290</v>
      </c>
      <c r="G61" s="11" t="s">
        <v>290</v>
      </c>
      <c r="I61" s="11" t="s">
        <v>403</v>
      </c>
      <c r="J61" s="11" t="s">
        <v>292</v>
      </c>
      <c r="K61" s="11" t="s">
        <v>133</v>
      </c>
      <c r="L61" s="11" t="s">
        <v>293</v>
      </c>
      <c r="M61" s="11" t="s">
        <v>335</v>
      </c>
      <c r="N61" s="11" t="s">
        <v>404</v>
      </c>
      <c r="O61" s="11" t="s">
        <v>405</v>
      </c>
      <c r="P61" s="11" t="s">
        <v>297</v>
      </c>
      <c r="R61" s="11" t="s">
        <v>328</v>
      </c>
      <c r="T61" s="11" t="s">
        <v>329</v>
      </c>
      <c r="U61" s="11" t="s">
        <v>300</v>
      </c>
      <c r="V61" s="11" t="s">
        <v>301</v>
      </c>
      <c r="Z61" s="11" t="s">
        <v>2</v>
      </c>
      <c r="AC61" s="11">
        <v>4</v>
      </c>
      <c r="BH61" s="11">
        <f t="shared" si="0"/>
        <v>4</v>
      </c>
      <c r="BI61" s="12">
        <v>185</v>
      </c>
      <c r="BJ61" s="12">
        <f t="shared" si="1"/>
        <v>740</v>
      </c>
      <c r="BK61" s="12">
        <v>490</v>
      </c>
      <c r="BL61" s="12">
        <f t="shared" si="2"/>
        <v>1960</v>
      </c>
      <c r="BN61" s="13" t="s">
        <v>406</v>
      </c>
      <c r="BO61" s="11" t="s">
        <v>340</v>
      </c>
      <c r="BP61" s="11" t="s">
        <v>304</v>
      </c>
    </row>
    <row r="62" spans="1:68" ht="45" x14ac:dyDescent="0.25">
      <c r="F62" t="s">
        <v>290</v>
      </c>
      <c r="G62" t="s">
        <v>290</v>
      </c>
      <c r="I62" t="s">
        <v>403</v>
      </c>
      <c r="J62" t="s">
        <v>292</v>
      </c>
      <c r="K62" t="s">
        <v>133</v>
      </c>
      <c r="L62" t="s">
        <v>293</v>
      </c>
      <c r="M62" t="s">
        <v>335</v>
      </c>
      <c r="N62" t="s">
        <v>404</v>
      </c>
      <c r="O62" t="s">
        <v>405</v>
      </c>
      <c r="P62" t="s">
        <v>297</v>
      </c>
      <c r="R62" t="s">
        <v>328</v>
      </c>
      <c r="T62" t="s">
        <v>329</v>
      </c>
      <c r="U62" t="s">
        <v>300</v>
      </c>
      <c r="V62" t="s">
        <v>301</v>
      </c>
      <c r="Z62" t="s">
        <v>2</v>
      </c>
      <c r="AC62" s="14">
        <v>0</v>
      </c>
      <c r="BH62">
        <f t="shared" si="0"/>
        <v>0</v>
      </c>
      <c r="BI62" s="5">
        <v>185</v>
      </c>
      <c r="BJ62" s="5">
        <f t="shared" si="1"/>
        <v>0</v>
      </c>
      <c r="BK62" s="5">
        <v>490</v>
      </c>
      <c r="BL62" s="5">
        <f t="shared" si="2"/>
        <v>0</v>
      </c>
      <c r="BN62" s="4" t="s">
        <v>406</v>
      </c>
      <c r="BO62" t="s">
        <v>340</v>
      </c>
      <c r="BP62" t="s">
        <v>305</v>
      </c>
    </row>
    <row r="63" spans="1:68" s="11" customFormat="1" ht="214.9" customHeight="1" x14ac:dyDescent="0.25">
      <c r="A63"/>
      <c r="B63"/>
      <c r="C63"/>
      <c r="D63"/>
      <c r="E63"/>
      <c r="F63" s="11" t="s">
        <v>290</v>
      </c>
      <c r="G63" s="11" t="s">
        <v>290</v>
      </c>
      <c r="I63" s="11" t="s">
        <v>407</v>
      </c>
      <c r="J63" s="11" t="s">
        <v>292</v>
      </c>
      <c r="K63" s="11" t="s">
        <v>133</v>
      </c>
      <c r="L63" s="11" t="s">
        <v>293</v>
      </c>
      <c r="M63" s="11" t="s">
        <v>335</v>
      </c>
      <c r="N63" s="11" t="s">
        <v>408</v>
      </c>
      <c r="O63" s="11" t="s">
        <v>409</v>
      </c>
      <c r="P63" s="11" t="s">
        <v>297</v>
      </c>
      <c r="R63" s="11" t="s">
        <v>410</v>
      </c>
      <c r="T63" s="11" t="s">
        <v>411</v>
      </c>
      <c r="U63" s="11" t="s">
        <v>330</v>
      </c>
      <c r="V63" s="11" t="s">
        <v>301</v>
      </c>
      <c r="Z63" s="11" t="s">
        <v>2</v>
      </c>
      <c r="AH63" s="11">
        <v>2</v>
      </c>
      <c r="BH63" s="11">
        <f t="shared" si="0"/>
        <v>2</v>
      </c>
      <c r="BI63" s="12">
        <v>245</v>
      </c>
      <c r="BJ63" s="12">
        <f t="shared" si="1"/>
        <v>490</v>
      </c>
      <c r="BK63" s="12">
        <v>650</v>
      </c>
      <c r="BL63" s="12">
        <f t="shared" si="2"/>
        <v>1300</v>
      </c>
      <c r="BM63" s="11" t="s">
        <v>412</v>
      </c>
      <c r="BN63" s="13" t="s">
        <v>413</v>
      </c>
      <c r="BO63" s="11" t="s">
        <v>340</v>
      </c>
      <c r="BP63" s="11" t="s">
        <v>304</v>
      </c>
    </row>
    <row r="64" spans="1:68" ht="30" x14ac:dyDescent="0.25">
      <c r="F64" t="s">
        <v>290</v>
      </c>
      <c r="G64" t="s">
        <v>290</v>
      </c>
      <c r="I64" t="s">
        <v>407</v>
      </c>
      <c r="J64" t="s">
        <v>292</v>
      </c>
      <c r="K64" t="s">
        <v>133</v>
      </c>
      <c r="L64" t="s">
        <v>293</v>
      </c>
      <c r="M64" t="s">
        <v>335</v>
      </c>
      <c r="N64" t="s">
        <v>408</v>
      </c>
      <c r="O64" t="s">
        <v>409</v>
      </c>
      <c r="P64" t="s">
        <v>297</v>
      </c>
      <c r="R64" t="s">
        <v>410</v>
      </c>
      <c r="T64" t="s">
        <v>411</v>
      </c>
      <c r="U64" t="s">
        <v>330</v>
      </c>
      <c r="V64" t="s">
        <v>301</v>
      </c>
      <c r="Z64" t="s">
        <v>2</v>
      </c>
      <c r="AH64" s="14">
        <v>0</v>
      </c>
      <c r="BH64">
        <f t="shared" si="0"/>
        <v>0</v>
      </c>
      <c r="BI64" s="5">
        <v>245</v>
      </c>
      <c r="BJ64" s="5">
        <f t="shared" si="1"/>
        <v>0</v>
      </c>
      <c r="BK64" s="5">
        <v>650</v>
      </c>
      <c r="BL64" s="5">
        <f t="shared" si="2"/>
        <v>0</v>
      </c>
      <c r="BM64" t="s">
        <v>412</v>
      </c>
      <c r="BN64" s="4" t="s">
        <v>413</v>
      </c>
      <c r="BO64" t="s">
        <v>340</v>
      </c>
      <c r="BP64" t="s">
        <v>305</v>
      </c>
    </row>
    <row r="65" spans="1:68" s="11" customFormat="1" ht="214.9" customHeight="1" x14ac:dyDescent="0.25">
      <c r="A65" t="s">
        <v>289</v>
      </c>
      <c r="B65"/>
      <c r="C65"/>
      <c r="D65"/>
      <c r="E65"/>
      <c r="F65" s="11" t="s">
        <v>290</v>
      </c>
      <c r="G65" s="11" t="s">
        <v>290</v>
      </c>
      <c r="I65" s="11" t="s">
        <v>414</v>
      </c>
      <c r="J65" s="11" t="s">
        <v>292</v>
      </c>
      <c r="K65" s="11" t="s">
        <v>133</v>
      </c>
      <c r="L65" s="11" t="s">
        <v>293</v>
      </c>
      <c r="M65" s="11" t="s">
        <v>335</v>
      </c>
      <c r="N65" s="11" t="s">
        <v>415</v>
      </c>
      <c r="O65" s="11" t="s">
        <v>416</v>
      </c>
      <c r="P65" s="11" t="s">
        <v>297</v>
      </c>
      <c r="R65" s="11" t="s">
        <v>417</v>
      </c>
      <c r="T65" s="11" t="s">
        <v>418</v>
      </c>
      <c r="U65" s="11" t="s">
        <v>300</v>
      </c>
      <c r="V65" s="11" t="s">
        <v>301</v>
      </c>
      <c r="Z65" s="11" t="s">
        <v>2</v>
      </c>
      <c r="AE65" s="11">
        <v>5</v>
      </c>
      <c r="AF65" s="11">
        <v>7</v>
      </c>
      <c r="AG65" s="11">
        <v>4</v>
      </c>
      <c r="BH65" s="11">
        <f t="shared" si="0"/>
        <v>16</v>
      </c>
      <c r="BI65" s="12">
        <v>442</v>
      </c>
      <c r="BJ65" s="12">
        <f t="shared" si="1"/>
        <v>7072</v>
      </c>
      <c r="BK65" s="12">
        <v>1155</v>
      </c>
      <c r="BL65" s="12">
        <f t="shared" si="2"/>
        <v>18480</v>
      </c>
      <c r="BN65" s="13" t="s">
        <v>419</v>
      </c>
      <c r="BO65" s="11" t="s">
        <v>420</v>
      </c>
      <c r="BP65" s="11" t="s">
        <v>304</v>
      </c>
    </row>
    <row r="66" spans="1:68" ht="30" x14ac:dyDescent="0.25">
      <c r="F66" t="s">
        <v>290</v>
      </c>
      <c r="G66" t="s">
        <v>290</v>
      </c>
      <c r="I66" t="s">
        <v>414</v>
      </c>
      <c r="J66" t="s">
        <v>292</v>
      </c>
      <c r="K66" t="s">
        <v>133</v>
      </c>
      <c r="L66" t="s">
        <v>293</v>
      </c>
      <c r="M66" t="s">
        <v>335</v>
      </c>
      <c r="N66" t="s">
        <v>415</v>
      </c>
      <c r="O66" t="s">
        <v>416</v>
      </c>
      <c r="P66" t="s">
        <v>297</v>
      </c>
      <c r="R66" t="s">
        <v>417</v>
      </c>
      <c r="T66" t="s">
        <v>418</v>
      </c>
      <c r="U66" t="s">
        <v>300</v>
      </c>
      <c r="V66" t="s">
        <v>301</v>
      </c>
      <c r="Z66" t="s">
        <v>2</v>
      </c>
      <c r="AE66" s="14">
        <v>0</v>
      </c>
      <c r="AF66" s="14">
        <v>0</v>
      </c>
      <c r="AG66" s="14">
        <v>0</v>
      </c>
      <c r="BH66">
        <f t="shared" si="0"/>
        <v>0</v>
      </c>
      <c r="BI66" s="5">
        <v>442</v>
      </c>
      <c r="BJ66" s="5">
        <f t="shared" si="1"/>
        <v>0</v>
      </c>
      <c r="BK66" s="5">
        <v>1155</v>
      </c>
      <c r="BL66" s="5">
        <f t="shared" si="2"/>
        <v>0</v>
      </c>
      <c r="BN66" s="4" t="s">
        <v>419</v>
      </c>
      <c r="BO66" t="s">
        <v>420</v>
      </c>
      <c r="BP66" t="s">
        <v>305</v>
      </c>
    </row>
    <row r="67" spans="1:68" s="11" customFormat="1" ht="214.9" customHeight="1" x14ac:dyDescent="0.25">
      <c r="A67"/>
      <c r="B67"/>
      <c r="C67"/>
      <c r="D67"/>
      <c r="E67"/>
      <c r="F67" s="11" t="s">
        <v>290</v>
      </c>
      <c r="G67" s="11" t="s">
        <v>290</v>
      </c>
      <c r="I67" s="11" t="s">
        <v>421</v>
      </c>
      <c r="J67" s="11" t="s">
        <v>292</v>
      </c>
      <c r="K67" s="11" t="s">
        <v>133</v>
      </c>
      <c r="L67" s="11" t="s">
        <v>293</v>
      </c>
      <c r="M67" s="11" t="s">
        <v>335</v>
      </c>
      <c r="N67" s="11" t="s">
        <v>422</v>
      </c>
      <c r="O67" s="11" t="s">
        <v>423</v>
      </c>
      <c r="P67" s="11" t="s">
        <v>297</v>
      </c>
      <c r="R67" s="11" t="s">
        <v>424</v>
      </c>
      <c r="T67" s="11" t="s">
        <v>425</v>
      </c>
      <c r="U67" s="11" t="s">
        <v>300</v>
      </c>
      <c r="V67" s="11" t="s">
        <v>301</v>
      </c>
      <c r="Z67" s="11" t="s">
        <v>2</v>
      </c>
      <c r="AD67" s="11">
        <v>2</v>
      </c>
      <c r="AE67" s="11">
        <v>7</v>
      </c>
      <c r="BH67" s="11">
        <f t="shared" si="0"/>
        <v>9</v>
      </c>
      <c r="BI67" s="12">
        <v>385</v>
      </c>
      <c r="BJ67" s="12">
        <f t="shared" si="1"/>
        <v>3465</v>
      </c>
      <c r="BK67" s="12">
        <v>1025</v>
      </c>
      <c r="BL67" s="12">
        <f t="shared" si="2"/>
        <v>9225</v>
      </c>
      <c r="BN67" s="13" t="s">
        <v>426</v>
      </c>
      <c r="BO67" s="11" t="s">
        <v>303</v>
      </c>
      <c r="BP67" s="11" t="s">
        <v>304</v>
      </c>
    </row>
    <row r="68" spans="1:68" ht="30" x14ac:dyDescent="0.25">
      <c r="F68" t="s">
        <v>290</v>
      </c>
      <c r="G68" t="s">
        <v>290</v>
      </c>
      <c r="I68" t="s">
        <v>421</v>
      </c>
      <c r="J68" t="s">
        <v>292</v>
      </c>
      <c r="K68" t="s">
        <v>133</v>
      </c>
      <c r="L68" t="s">
        <v>293</v>
      </c>
      <c r="M68" t="s">
        <v>335</v>
      </c>
      <c r="N68" t="s">
        <v>422</v>
      </c>
      <c r="O68" t="s">
        <v>423</v>
      </c>
      <c r="P68" t="s">
        <v>297</v>
      </c>
      <c r="R68" t="s">
        <v>424</v>
      </c>
      <c r="T68" t="s">
        <v>425</v>
      </c>
      <c r="U68" t="s">
        <v>300</v>
      </c>
      <c r="V68" t="s">
        <v>301</v>
      </c>
      <c r="Z68" t="s">
        <v>2</v>
      </c>
      <c r="AD68" s="14">
        <v>0</v>
      </c>
      <c r="AE68" s="14">
        <v>0</v>
      </c>
      <c r="BH68">
        <f t="shared" si="0"/>
        <v>0</v>
      </c>
      <c r="BI68" s="5">
        <v>385</v>
      </c>
      <c r="BJ68" s="5">
        <f t="shared" si="1"/>
        <v>0</v>
      </c>
      <c r="BK68" s="5">
        <v>1025</v>
      </c>
      <c r="BL68" s="5">
        <f t="shared" si="2"/>
        <v>0</v>
      </c>
      <c r="BN68" s="4" t="s">
        <v>426</v>
      </c>
      <c r="BO68" t="s">
        <v>303</v>
      </c>
      <c r="BP68" t="s">
        <v>305</v>
      </c>
    </row>
    <row r="69" spans="1:68" s="11" customFormat="1" ht="214.9" customHeight="1" x14ac:dyDescent="0.25">
      <c r="A69"/>
      <c r="B69"/>
      <c r="C69"/>
      <c r="D69"/>
      <c r="E69"/>
      <c r="F69" s="11" t="s">
        <v>290</v>
      </c>
      <c r="G69" s="11" t="s">
        <v>290</v>
      </c>
      <c r="I69" s="11" t="s">
        <v>427</v>
      </c>
      <c r="J69" s="11" t="s">
        <v>292</v>
      </c>
      <c r="K69" s="11" t="s">
        <v>133</v>
      </c>
      <c r="L69" s="11" t="s">
        <v>293</v>
      </c>
      <c r="M69" s="11" t="s">
        <v>335</v>
      </c>
      <c r="N69" s="11" t="s">
        <v>428</v>
      </c>
      <c r="O69" s="11" t="s">
        <v>429</v>
      </c>
      <c r="P69" s="11" t="s">
        <v>297</v>
      </c>
      <c r="R69" s="11" t="s">
        <v>430</v>
      </c>
      <c r="T69" s="11" t="s">
        <v>431</v>
      </c>
      <c r="U69" s="11" t="s">
        <v>330</v>
      </c>
      <c r="V69" s="11" t="s">
        <v>301</v>
      </c>
      <c r="Z69" s="11" t="s">
        <v>2</v>
      </c>
      <c r="AF69" s="11">
        <v>1</v>
      </c>
      <c r="BH69" s="11">
        <f t="shared" si="0"/>
        <v>1</v>
      </c>
      <c r="BI69" s="12">
        <v>283</v>
      </c>
      <c r="BJ69" s="12">
        <f t="shared" si="1"/>
        <v>283</v>
      </c>
      <c r="BK69" s="12">
        <v>750</v>
      </c>
      <c r="BL69" s="12">
        <f t="shared" si="2"/>
        <v>750</v>
      </c>
      <c r="BM69" s="11" t="s">
        <v>412</v>
      </c>
      <c r="BN69" s="13" t="s">
        <v>432</v>
      </c>
      <c r="BO69" s="11" t="s">
        <v>340</v>
      </c>
      <c r="BP69" s="11" t="s">
        <v>304</v>
      </c>
    </row>
    <row r="70" spans="1:68" ht="30" x14ac:dyDescent="0.25">
      <c r="F70" t="s">
        <v>290</v>
      </c>
      <c r="G70" t="s">
        <v>290</v>
      </c>
      <c r="I70" t="s">
        <v>427</v>
      </c>
      <c r="J70" t="s">
        <v>292</v>
      </c>
      <c r="K70" t="s">
        <v>133</v>
      </c>
      <c r="L70" t="s">
        <v>293</v>
      </c>
      <c r="M70" t="s">
        <v>335</v>
      </c>
      <c r="N70" t="s">
        <v>428</v>
      </c>
      <c r="O70" t="s">
        <v>429</v>
      </c>
      <c r="P70" t="s">
        <v>297</v>
      </c>
      <c r="R70" t="s">
        <v>430</v>
      </c>
      <c r="T70" t="s">
        <v>431</v>
      </c>
      <c r="U70" t="s">
        <v>330</v>
      </c>
      <c r="V70" t="s">
        <v>301</v>
      </c>
      <c r="Z70" t="s">
        <v>2</v>
      </c>
      <c r="AF70" s="14">
        <v>0</v>
      </c>
      <c r="BH70">
        <f t="shared" si="0"/>
        <v>0</v>
      </c>
      <c r="BI70" s="5">
        <v>283</v>
      </c>
      <c r="BJ70" s="5">
        <f t="shared" si="1"/>
        <v>0</v>
      </c>
      <c r="BK70" s="5">
        <v>750</v>
      </c>
      <c r="BL70" s="5">
        <f t="shared" si="2"/>
        <v>0</v>
      </c>
      <c r="BM70" t="s">
        <v>412</v>
      </c>
      <c r="BN70" s="4" t="s">
        <v>432</v>
      </c>
      <c r="BO70" t="s">
        <v>340</v>
      </c>
      <c r="BP70" t="s">
        <v>305</v>
      </c>
    </row>
    <row r="71" spans="1:68" s="11" customFormat="1" ht="214.9" customHeight="1" x14ac:dyDescent="0.25">
      <c r="A71"/>
      <c r="B71"/>
      <c r="C71"/>
      <c r="D71"/>
      <c r="E71"/>
      <c r="F71" s="11" t="s">
        <v>290</v>
      </c>
      <c r="G71" s="11" t="s">
        <v>290</v>
      </c>
      <c r="I71" s="11" t="s">
        <v>433</v>
      </c>
      <c r="J71" s="11" t="s">
        <v>292</v>
      </c>
      <c r="K71" s="11" t="s">
        <v>133</v>
      </c>
      <c r="L71" s="11" t="s">
        <v>293</v>
      </c>
      <c r="M71" s="11" t="s">
        <v>335</v>
      </c>
      <c r="N71" s="11" t="s">
        <v>434</v>
      </c>
      <c r="O71" s="11" t="s">
        <v>435</v>
      </c>
      <c r="P71" s="11" t="s">
        <v>297</v>
      </c>
      <c r="R71" s="11" t="s">
        <v>436</v>
      </c>
      <c r="T71" s="11" t="s">
        <v>437</v>
      </c>
      <c r="U71" s="11" t="s">
        <v>330</v>
      </c>
      <c r="V71" s="11" t="s">
        <v>301</v>
      </c>
      <c r="Z71" s="11" t="s">
        <v>2</v>
      </c>
      <c r="AF71" s="11">
        <v>3</v>
      </c>
      <c r="BH71" s="11">
        <f t="shared" si="0"/>
        <v>3</v>
      </c>
      <c r="BI71" s="12">
        <v>225</v>
      </c>
      <c r="BJ71" s="12">
        <f t="shared" si="1"/>
        <v>675</v>
      </c>
      <c r="BK71" s="12">
        <v>575</v>
      </c>
      <c r="BL71" s="12">
        <f t="shared" si="2"/>
        <v>1725</v>
      </c>
      <c r="BM71" s="11" t="s">
        <v>331</v>
      </c>
      <c r="BN71" s="13" t="s">
        <v>438</v>
      </c>
      <c r="BO71" s="11" t="s">
        <v>439</v>
      </c>
      <c r="BP71" s="11" t="s">
        <v>304</v>
      </c>
    </row>
    <row r="72" spans="1:68" ht="30" x14ac:dyDescent="0.25">
      <c r="F72" t="s">
        <v>290</v>
      </c>
      <c r="G72" t="s">
        <v>290</v>
      </c>
      <c r="I72" t="s">
        <v>433</v>
      </c>
      <c r="J72" t="s">
        <v>292</v>
      </c>
      <c r="K72" t="s">
        <v>133</v>
      </c>
      <c r="L72" t="s">
        <v>293</v>
      </c>
      <c r="M72" t="s">
        <v>335</v>
      </c>
      <c r="N72" t="s">
        <v>434</v>
      </c>
      <c r="O72" t="s">
        <v>435</v>
      </c>
      <c r="P72" t="s">
        <v>297</v>
      </c>
      <c r="R72" t="s">
        <v>436</v>
      </c>
      <c r="T72" t="s">
        <v>437</v>
      </c>
      <c r="U72" t="s">
        <v>330</v>
      </c>
      <c r="V72" t="s">
        <v>301</v>
      </c>
      <c r="Z72" t="s">
        <v>2</v>
      </c>
      <c r="AF72" s="14">
        <v>0</v>
      </c>
      <c r="BH72">
        <f t="shared" si="0"/>
        <v>0</v>
      </c>
      <c r="BI72" s="5">
        <v>225</v>
      </c>
      <c r="BJ72" s="5">
        <f t="shared" si="1"/>
        <v>0</v>
      </c>
      <c r="BK72" s="5">
        <v>575</v>
      </c>
      <c r="BL72" s="5">
        <f t="shared" si="2"/>
        <v>0</v>
      </c>
      <c r="BM72" t="s">
        <v>331</v>
      </c>
      <c r="BN72" s="4" t="s">
        <v>438</v>
      </c>
      <c r="BO72" t="s">
        <v>439</v>
      </c>
      <c r="BP72" t="s">
        <v>305</v>
      </c>
    </row>
    <row r="73" spans="1:68" s="11" customFormat="1" ht="214.9" customHeight="1" x14ac:dyDescent="0.25">
      <c r="A73"/>
      <c r="B73"/>
      <c r="C73"/>
      <c r="D73"/>
      <c r="E73"/>
      <c r="F73" s="11" t="s">
        <v>290</v>
      </c>
      <c r="G73" s="11" t="s">
        <v>290</v>
      </c>
      <c r="I73" s="11" t="s">
        <v>440</v>
      </c>
      <c r="J73" s="11" t="s">
        <v>441</v>
      </c>
      <c r="K73" s="11" t="s">
        <v>133</v>
      </c>
      <c r="L73" s="11" t="s">
        <v>293</v>
      </c>
      <c r="M73" s="11" t="s">
        <v>335</v>
      </c>
      <c r="N73" s="11" t="s">
        <v>442</v>
      </c>
      <c r="O73" s="11" t="s">
        <v>443</v>
      </c>
      <c r="P73" s="11" t="s">
        <v>297</v>
      </c>
      <c r="R73" s="11" t="s">
        <v>444</v>
      </c>
      <c r="T73" s="11" t="s">
        <v>445</v>
      </c>
      <c r="U73" s="11" t="s">
        <v>330</v>
      </c>
      <c r="V73" s="11" t="s">
        <v>301</v>
      </c>
      <c r="Z73" s="11" t="s">
        <v>2</v>
      </c>
      <c r="AD73" s="11">
        <v>1</v>
      </c>
      <c r="BH73" s="11">
        <f t="shared" si="0"/>
        <v>1</v>
      </c>
      <c r="BI73" s="12">
        <v>434</v>
      </c>
      <c r="BJ73" s="12">
        <f t="shared" si="1"/>
        <v>434</v>
      </c>
      <c r="BK73" s="12">
        <v>1150</v>
      </c>
      <c r="BL73" s="12">
        <f t="shared" si="2"/>
        <v>1150</v>
      </c>
      <c r="BM73" s="11" t="s">
        <v>331</v>
      </c>
      <c r="BN73" s="13" t="s">
        <v>446</v>
      </c>
      <c r="BO73" s="11" t="s">
        <v>447</v>
      </c>
      <c r="BP73" s="11" t="s">
        <v>304</v>
      </c>
    </row>
    <row r="74" spans="1:68" ht="30" x14ac:dyDescent="0.25">
      <c r="F74" t="s">
        <v>290</v>
      </c>
      <c r="G74" t="s">
        <v>290</v>
      </c>
      <c r="I74" t="s">
        <v>440</v>
      </c>
      <c r="J74" t="s">
        <v>441</v>
      </c>
      <c r="K74" t="s">
        <v>133</v>
      </c>
      <c r="L74" t="s">
        <v>293</v>
      </c>
      <c r="M74" t="s">
        <v>335</v>
      </c>
      <c r="N74" t="s">
        <v>442</v>
      </c>
      <c r="O74" t="s">
        <v>443</v>
      </c>
      <c r="P74" t="s">
        <v>297</v>
      </c>
      <c r="R74" t="s">
        <v>444</v>
      </c>
      <c r="T74" t="s">
        <v>445</v>
      </c>
      <c r="U74" t="s">
        <v>330</v>
      </c>
      <c r="V74" t="s">
        <v>301</v>
      </c>
      <c r="Z74" t="s">
        <v>2</v>
      </c>
      <c r="AD74" s="14">
        <v>0</v>
      </c>
      <c r="BH74">
        <f t="shared" si="0"/>
        <v>0</v>
      </c>
      <c r="BI74" s="5">
        <v>434</v>
      </c>
      <c r="BJ74" s="5">
        <f t="shared" si="1"/>
        <v>0</v>
      </c>
      <c r="BK74" s="5">
        <v>1150</v>
      </c>
      <c r="BL74" s="5">
        <f t="shared" si="2"/>
        <v>0</v>
      </c>
      <c r="BM74" t="s">
        <v>331</v>
      </c>
      <c r="BN74" s="4" t="s">
        <v>446</v>
      </c>
      <c r="BO74" t="s">
        <v>447</v>
      </c>
      <c r="BP74" t="s">
        <v>305</v>
      </c>
    </row>
    <row r="75" spans="1:68" s="11" customFormat="1" ht="214.9" customHeight="1" x14ac:dyDescent="0.25">
      <c r="A75"/>
      <c r="B75"/>
      <c r="C75"/>
      <c r="D75"/>
      <c r="E75"/>
      <c r="F75" s="11" t="s">
        <v>290</v>
      </c>
      <c r="G75" s="11" t="s">
        <v>290</v>
      </c>
      <c r="I75" s="11" t="s">
        <v>448</v>
      </c>
      <c r="J75" s="11" t="s">
        <v>292</v>
      </c>
      <c r="K75" s="11" t="s">
        <v>133</v>
      </c>
      <c r="L75" s="11" t="s">
        <v>293</v>
      </c>
      <c r="M75" s="11" t="s">
        <v>335</v>
      </c>
      <c r="N75" s="11" t="s">
        <v>449</v>
      </c>
      <c r="O75" s="11" t="s">
        <v>450</v>
      </c>
      <c r="P75" s="11" t="s">
        <v>297</v>
      </c>
      <c r="R75" s="11" t="s">
        <v>328</v>
      </c>
      <c r="T75" s="11" t="s">
        <v>329</v>
      </c>
      <c r="U75" s="11" t="s">
        <v>330</v>
      </c>
      <c r="V75" s="11" t="s">
        <v>301</v>
      </c>
      <c r="Z75" s="11" t="s">
        <v>2</v>
      </c>
      <c r="AE75" s="11">
        <v>1</v>
      </c>
      <c r="BH75" s="11">
        <f t="shared" si="0"/>
        <v>1</v>
      </c>
      <c r="BI75" s="12">
        <v>481</v>
      </c>
      <c r="BJ75" s="12">
        <f t="shared" si="1"/>
        <v>481</v>
      </c>
      <c r="BK75" s="12">
        <v>1275</v>
      </c>
      <c r="BL75" s="12">
        <f t="shared" si="2"/>
        <v>1275</v>
      </c>
      <c r="BN75" s="13" t="s">
        <v>451</v>
      </c>
      <c r="BO75" s="11" t="s">
        <v>452</v>
      </c>
      <c r="BP75" s="11" t="s">
        <v>304</v>
      </c>
    </row>
    <row r="76" spans="1:68" ht="30" x14ac:dyDescent="0.25">
      <c r="F76" t="s">
        <v>290</v>
      </c>
      <c r="G76" t="s">
        <v>290</v>
      </c>
      <c r="I76" t="s">
        <v>448</v>
      </c>
      <c r="J76" t="s">
        <v>292</v>
      </c>
      <c r="K76" t="s">
        <v>133</v>
      </c>
      <c r="L76" t="s">
        <v>293</v>
      </c>
      <c r="M76" t="s">
        <v>335</v>
      </c>
      <c r="N76" t="s">
        <v>449</v>
      </c>
      <c r="O76" t="s">
        <v>450</v>
      </c>
      <c r="P76" t="s">
        <v>297</v>
      </c>
      <c r="R76" t="s">
        <v>328</v>
      </c>
      <c r="T76" t="s">
        <v>329</v>
      </c>
      <c r="U76" t="s">
        <v>330</v>
      </c>
      <c r="V76" t="s">
        <v>301</v>
      </c>
      <c r="Z76" t="s">
        <v>2</v>
      </c>
      <c r="AE76" s="14">
        <v>0</v>
      </c>
      <c r="BH76">
        <f t="shared" si="0"/>
        <v>0</v>
      </c>
      <c r="BI76" s="5">
        <v>481</v>
      </c>
      <c r="BJ76" s="5">
        <f t="shared" si="1"/>
        <v>0</v>
      </c>
      <c r="BK76" s="5">
        <v>1275</v>
      </c>
      <c r="BL76" s="5">
        <f t="shared" si="2"/>
        <v>0</v>
      </c>
      <c r="BN76" s="4" t="s">
        <v>451</v>
      </c>
      <c r="BO76" t="s">
        <v>452</v>
      </c>
      <c r="BP76" t="s">
        <v>305</v>
      </c>
    </row>
    <row r="77" spans="1:68" s="11" customFormat="1" ht="214.9" customHeight="1" x14ac:dyDescent="0.25">
      <c r="A77"/>
      <c r="B77"/>
      <c r="C77"/>
      <c r="D77"/>
      <c r="E77"/>
      <c r="F77" s="11" t="s">
        <v>290</v>
      </c>
      <c r="G77" s="11" t="s">
        <v>290</v>
      </c>
      <c r="I77" s="11" t="s">
        <v>453</v>
      </c>
      <c r="J77" s="11" t="s">
        <v>292</v>
      </c>
      <c r="K77" s="11" t="s">
        <v>133</v>
      </c>
      <c r="L77" s="11" t="s">
        <v>293</v>
      </c>
      <c r="M77" s="11" t="s">
        <v>335</v>
      </c>
      <c r="N77" s="11" t="s">
        <v>454</v>
      </c>
      <c r="O77" s="11" t="s">
        <v>455</v>
      </c>
      <c r="P77" s="11" t="s">
        <v>297</v>
      </c>
      <c r="R77" s="11" t="s">
        <v>456</v>
      </c>
      <c r="T77" s="11" t="s">
        <v>457</v>
      </c>
      <c r="U77" s="11" t="s">
        <v>300</v>
      </c>
      <c r="V77" s="11" t="s">
        <v>301</v>
      </c>
      <c r="Z77" s="11" t="s">
        <v>2</v>
      </c>
      <c r="AG77" s="11">
        <v>1</v>
      </c>
      <c r="BH77" s="11">
        <f t="shared" si="0"/>
        <v>1</v>
      </c>
      <c r="BI77" s="12">
        <v>295</v>
      </c>
      <c r="BJ77" s="12">
        <f t="shared" si="1"/>
        <v>295</v>
      </c>
      <c r="BK77" s="12">
        <v>775</v>
      </c>
      <c r="BL77" s="12">
        <f t="shared" si="2"/>
        <v>775</v>
      </c>
      <c r="BN77" s="13" t="s">
        <v>458</v>
      </c>
      <c r="BO77" s="11" t="s">
        <v>340</v>
      </c>
      <c r="BP77" s="11" t="s">
        <v>304</v>
      </c>
    </row>
    <row r="78" spans="1:68" ht="30" x14ac:dyDescent="0.25">
      <c r="F78" t="s">
        <v>290</v>
      </c>
      <c r="G78" t="s">
        <v>290</v>
      </c>
      <c r="I78" t="s">
        <v>453</v>
      </c>
      <c r="J78" t="s">
        <v>292</v>
      </c>
      <c r="K78" t="s">
        <v>133</v>
      </c>
      <c r="L78" t="s">
        <v>293</v>
      </c>
      <c r="M78" t="s">
        <v>335</v>
      </c>
      <c r="N78" t="s">
        <v>454</v>
      </c>
      <c r="O78" t="s">
        <v>455</v>
      </c>
      <c r="P78" t="s">
        <v>297</v>
      </c>
      <c r="R78" t="s">
        <v>456</v>
      </c>
      <c r="T78" t="s">
        <v>457</v>
      </c>
      <c r="U78" t="s">
        <v>300</v>
      </c>
      <c r="V78" t="s">
        <v>301</v>
      </c>
      <c r="Z78" t="s">
        <v>2</v>
      </c>
      <c r="AG78" s="14">
        <v>0</v>
      </c>
      <c r="BH78">
        <f t="shared" si="0"/>
        <v>0</v>
      </c>
      <c r="BI78" s="5">
        <v>295</v>
      </c>
      <c r="BJ78" s="5">
        <f t="shared" si="1"/>
        <v>0</v>
      </c>
      <c r="BK78" s="5">
        <v>775</v>
      </c>
      <c r="BL78" s="5">
        <f t="shared" si="2"/>
        <v>0</v>
      </c>
      <c r="BN78" s="4" t="s">
        <v>458</v>
      </c>
      <c r="BO78" t="s">
        <v>340</v>
      </c>
      <c r="BP78" t="s">
        <v>305</v>
      </c>
    </row>
    <row r="79" spans="1:68" s="11" customFormat="1" ht="214.9" customHeight="1" x14ac:dyDescent="0.25">
      <c r="A79"/>
      <c r="B79"/>
      <c r="C79"/>
      <c r="D79"/>
      <c r="E79"/>
      <c r="F79" s="11" t="s">
        <v>290</v>
      </c>
      <c r="G79" s="11" t="s">
        <v>290</v>
      </c>
      <c r="I79" s="11" t="s">
        <v>459</v>
      </c>
      <c r="J79" s="11" t="s">
        <v>292</v>
      </c>
      <c r="K79" s="11" t="s">
        <v>133</v>
      </c>
      <c r="L79" s="11" t="s">
        <v>293</v>
      </c>
      <c r="M79" s="11" t="s">
        <v>335</v>
      </c>
      <c r="N79" s="11" t="s">
        <v>460</v>
      </c>
      <c r="O79" s="11" t="s">
        <v>461</v>
      </c>
      <c r="P79" s="11" t="s">
        <v>297</v>
      </c>
      <c r="R79" s="11" t="s">
        <v>462</v>
      </c>
      <c r="T79" s="11" t="s">
        <v>463</v>
      </c>
      <c r="U79" s="11" t="s">
        <v>300</v>
      </c>
      <c r="V79" s="11" t="s">
        <v>301</v>
      </c>
      <c r="Z79" s="11" t="s">
        <v>2</v>
      </c>
      <c r="AE79" s="11">
        <v>1</v>
      </c>
      <c r="BH79" s="11">
        <f t="shared" si="0"/>
        <v>1</v>
      </c>
      <c r="BI79" s="12">
        <v>262</v>
      </c>
      <c r="BJ79" s="12">
        <f t="shared" si="1"/>
        <v>262</v>
      </c>
      <c r="BK79" s="12">
        <v>695</v>
      </c>
      <c r="BL79" s="12">
        <f t="shared" si="2"/>
        <v>695</v>
      </c>
      <c r="BN79" s="13" t="s">
        <v>464</v>
      </c>
      <c r="BO79" s="11" t="s">
        <v>465</v>
      </c>
      <c r="BP79" s="11" t="s">
        <v>304</v>
      </c>
    </row>
    <row r="80" spans="1:68" ht="45" x14ac:dyDescent="0.25">
      <c r="F80" t="s">
        <v>290</v>
      </c>
      <c r="G80" t="s">
        <v>290</v>
      </c>
      <c r="I80" t="s">
        <v>459</v>
      </c>
      <c r="J80" t="s">
        <v>292</v>
      </c>
      <c r="K80" t="s">
        <v>133</v>
      </c>
      <c r="L80" t="s">
        <v>293</v>
      </c>
      <c r="M80" t="s">
        <v>335</v>
      </c>
      <c r="N80" t="s">
        <v>460</v>
      </c>
      <c r="O80" t="s">
        <v>461</v>
      </c>
      <c r="P80" t="s">
        <v>297</v>
      </c>
      <c r="R80" t="s">
        <v>462</v>
      </c>
      <c r="T80" t="s">
        <v>463</v>
      </c>
      <c r="U80" t="s">
        <v>300</v>
      </c>
      <c r="V80" t="s">
        <v>301</v>
      </c>
      <c r="Z80" t="s">
        <v>2</v>
      </c>
      <c r="AE80" s="14">
        <v>0</v>
      </c>
      <c r="BH80">
        <f t="shared" si="0"/>
        <v>0</v>
      </c>
      <c r="BI80" s="5">
        <v>262</v>
      </c>
      <c r="BJ80" s="5">
        <f t="shared" si="1"/>
        <v>0</v>
      </c>
      <c r="BK80" s="5">
        <v>695</v>
      </c>
      <c r="BL80" s="5">
        <f t="shared" si="2"/>
        <v>0</v>
      </c>
      <c r="BN80" s="4" t="s">
        <v>464</v>
      </c>
      <c r="BO80" t="s">
        <v>465</v>
      </c>
      <c r="BP80" t="s">
        <v>305</v>
      </c>
    </row>
    <row r="81" spans="1:68" s="11" customFormat="1" ht="214.9" customHeight="1" x14ac:dyDescent="0.25">
      <c r="A81" t="s">
        <v>289</v>
      </c>
      <c r="B81"/>
      <c r="C81"/>
      <c r="D81"/>
      <c r="E81"/>
      <c r="F81" s="11" t="s">
        <v>290</v>
      </c>
      <c r="G81" s="11" t="s">
        <v>290</v>
      </c>
      <c r="I81" s="11" t="s">
        <v>466</v>
      </c>
      <c r="J81" s="11" t="s">
        <v>292</v>
      </c>
      <c r="K81" s="11" t="s">
        <v>133</v>
      </c>
      <c r="L81" s="11" t="s">
        <v>293</v>
      </c>
      <c r="M81" s="11" t="s">
        <v>335</v>
      </c>
      <c r="N81" s="11" t="s">
        <v>467</v>
      </c>
      <c r="O81" s="11" t="s">
        <v>468</v>
      </c>
      <c r="P81" s="11" t="s">
        <v>297</v>
      </c>
      <c r="R81" s="11" t="s">
        <v>469</v>
      </c>
      <c r="T81" s="11" t="s">
        <v>470</v>
      </c>
      <c r="U81" s="11" t="s">
        <v>300</v>
      </c>
      <c r="V81" s="11" t="s">
        <v>301</v>
      </c>
      <c r="Z81" s="11" t="s">
        <v>2</v>
      </c>
      <c r="AG81" s="11">
        <v>1</v>
      </c>
      <c r="BH81" s="11">
        <f t="shared" si="0"/>
        <v>1</v>
      </c>
      <c r="BI81" s="12">
        <v>126</v>
      </c>
      <c r="BJ81" s="12">
        <f t="shared" si="1"/>
        <v>126</v>
      </c>
      <c r="BK81" s="12">
        <v>335</v>
      </c>
      <c r="BL81" s="12">
        <f t="shared" si="2"/>
        <v>335</v>
      </c>
      <c r="BN81" s="13" t="s">
        <v>471</v>
      </c>
      <c r="BO81" s="11" t="s">
        <v>472</v>
      </c>
      <c r="BP81" s="11" t="s">
        <v>304</v>
      </c>
    </row>
    <row r="82" spans="1:68" ht="45" x14ac:dyDescent="0.25">
      <c r="F82" t="s">
        <v>290</v>
      </c>
      <c r="G82" t="s">
        <v>290</v>
      </c>
      <c r="I82" t="s">
        <v>466</v>
      </c>
      <c r="J82" t="s">
        <v>292</v>
      </c>
      <c r="K82" t="s">
        <v>133</v>
      </c>
      <c r="L82" t="s">
        <v>293</v>
      </c>
      <c r="M82" t="s">
        <v>335</v>
      </c>
      <c r="N82" t="s">
        <v>467</v>
      </c>
      <c r="O82" t="s">
        <v>468</v>
      </c>
      <c r="P82" t="s">
        <v>297</v>
      </c>
      <c r="R82" t="s">
        <v>469</v>
      </c>
      <c r="T82" t="s">
        <v>470</v>
      </c>
      <c r="U82" t="s">
        <v>300</v>
      </c>
      <c r="V82" t="s">
        <v>301</v>
      </c>
      <c r="Z82" t="s">
        <v>2</v>
      </c>
      <c r="AG82" s="14">
        <v>0</v>
      </c>
      <c r="BH82">
        <f t="shared" si="0"/>
        <v>0</v>
      </c>
      <c r="BI82" s="5">
        <v>126</v>
      </c>
      <c r="BJ82" s="5">
        <f t="shared" si="1"/>
        <v>0</v>
      </c>
      <c r="BK82" s="5">
        <v>335</v>
      </c>
      <c r="BL82" s="5">
        <f t="shared" si="2"/>
        <v>0</v>
      </c>
      <c r="BN82" s="4" t="s">
        <v>471</v>
      </c>
      <c r="BO82" t="s">
        <v>472</v>
      </c>
      <c r="BP82" t="s">
        <v>305</v>
      </c>
    </row>
    <row r="83" spans="1:68" s="11" customFormat="1" ht="214.9" customHeight="1" x14ac:dyDescent="0.25">
      <c r="A83"/>
      <c r="B83"/>
      <c r="C83"/>
      <c r="D83"/>
      <c r="E83"/>
      <c r="F83" s="11" t="s">
        <v>290</v>
      </c>
      <c r="G83" s="11" t="s">
        <v>290</v>
      </c>
      <c r="I83" s="11" t="s">
        <v>473</v>
      </c>
      <c r="J83" s="11" t="s">
        <v>292</v>
      </c>
      <c r="K83" s="11" t="s">
        <v>133</v>
      </c>
      <c r="L83" s="11" t="s">
        <v>293</v>
      </c>
      <c r="M83" s="11" t="s">
        <v>335</v>
      </c>
      <c r="N83" s="11" t="s">
        <v>474</v>
      </c>
      <c r="O83" s="11" t="s">
        <v>475</v>
      </c>
      <c r="P83" s="11" t="s">
        <v>297</v>
      </c>
      <c r="R83" s="11" t="s">
        <v>309</v>
      </c>
      <c r="T83" s="11" t="s">
        <v>310</v>
      </c>
      <c r="U83" s="11" t="s">
        <v>311</v>
      </c>
      <c r="V83" s="11" t="s">
        <v>301</v>
      </c>
      <c r="Z83" s="11" t="s">
        <v>2</v>
      </c>
      <c r="AF83" s="11">
        <v>1</v>
      </c>
      <c r="BH83" s="11">
        <f t="shared" si="0"/>
        <v>1</v>
      </c>
      <c r="BI83" s="12">
        <v>480</v>
      </c>
      <c r="BJ83" s="12">
        <f t="shared" si="1"/>
        <v>480</v>
      </c>
      <c r="BK83" s="12">
        <v>1225</v>
      </c>
      <c r="BL83" s="12">
        <f t="shared" si="2"/>
        <v>1225</v>
      </c>
      <c r="BN83" s="13" t="s">
        <v>312</v>
      </c>
      <c r="BO83" s="11" t="s">
        <v>313</v>
      </c>
      <c r="BP83" s="11" t="s">
        <v>304</v>
      </c>
    </row>
    <row r="84" spans="1:68" ht="45" x14ac:dyDescent="0.25">
      <c r="F84" t="s">
        <v>290</v>
      </c>
      <c r="G84" t="s">
        <v>290</v>
      </c>
      <c r="I84" t="s">
        <v>473</v>
      </c>
      <c r="J84" t="s">
        <v>292</v>
      </c>
      <c r="K84" t="s">
        <v>133</v>
      </c>
      <c r="L84" t="s">
        <v>293</v>
      </c>
      <c r="M84" t="s">
        <v>335</v>
      </c>
      <c r="N84" t="s">
        <v>474</v>
      </c>
      <c r="O84" t="s">
        <v>475</v>
      </c>
      <c r="P84" t="s">
        <v>297</v>
      </c>
      <c r="R84" t="s">
        <v>309</v>
      </c>
      <c r="T84" t="s">
        <v>310</v>
      </c>
      <c r="U84" t="s">
        <v>311</v>
      </c>
      <c r="V84" t="s">
        <v>301</v>
      </c>
      <c r="Z84" t="s">
        <v>2</v>
      </c>
      <c r="AF84" s="14">
        <v>0</v>
      </c>
      <c r="BH84">
        <f t="shared" si="0"/>
        <v>0</v>
      </c>
      <c r="BI84" s="5">
        <v>480</v>
      </c>
      <c r="BJ84" s="5">
        <f t="shared" si="1"/>
        <v>0</v>
      </c>
      <c r="BK84" s="5">
        <v>1225</v>
      </c>
      <c r="BL84" s="5">
        <f t="shared" si="2"/>
        <v>0</v>
      </c>
      <c r="BN84" s="4" t="s">
        <v>312</v>
      </c>
      <c r="BO84" t="s">
        <v>313</v>
      </c>
      <c r="BP84" t="s">
        <v>305</v>
      </c>
    </row>
    <row r="85" spans="1:68" s="11" customFormat="1" ht="214.9" customHeight="1" x14ac:dyDescent="0.25">
      <c r="A85"/>
      <c r="B85"/>
      <c r="C85"/>
      <c r="D85"/>
      <c r="E85"/>
      <c r="F85" s="11" t="s">
        <v>290</v>
      </c>
      <c r="G85" s="11" t="s">
        <v>290</v>
      </c>
      <c r="I85" s="11" t="s">
        <v>476</v>
      </c>
      <c r="J85" s="11" t="s">
        <v>292</v>
      </c>
      <c r="K85" s="11" t="s">
        <v>133</v>
      </c>
      <c r="L85" s="11" t="s">
        <v>293</v>
      </c>
      <c r="M85" s="11" t="s">
        <v>335</v>
      </c>
      <c r="N85" s="11" t="s">
        <v>477</v>
      </c>
      <c r="O85" s="11" t="s">
        <v>478</v>
      </c>
      <c r="P85" s="11" t="s">
        <v>297</v>
      </c>
      <c r="R85" s="11" t="s">
        <v>479</v>
      </c>
      <c r="T85" s="11" t="s">
        <v>480</v>
      </c>
      <c r="U85" s="11" t="s">
        <v>311</v>
      </c>
      <c r="V85" s="11" t="s">
        <v>301</v>
      </c>
      <c r="Z85" s="11" t="s">
        <v>2</v>
      </c>
      <c r="AE85" s="11">
        <v>2</v>
      </c>
      <c r="BH85" s="11">
        <f t="shared" si="0"/>
        <v>2</v>
      </c>
      <c r="BI85" s="12">
        <v>472</v>
      </c>
      <c r="BJ85" s="12">
        <f t="shared" si="1"/>
        <v>944</v>
      </c>
      <c r="BK85" s="12">
        <v>1245</v>
      </c>
      <c r="BL85" s="12">
        <f t="shared" si="2"/>
        <v>2490</v>
      </c>
      <c r="BN85" s="13" t="s">
        <v>481</v>
      </c>
      <c r="BO85" s="11" t="s">
        <v>303</v>
      </c>
      <c r="BP85" s="11" t="s">
        <v>304</v>
      </c>
    </row>
    <row r="86" spans="1:68" ht="45" x14ac:dyDescent="0.25">
      <c r="F86" t="s">
        <v>290</v>
      </c>
      <c r="G86" t="s">
        <v>290</v>
      </c>
      <c r="I86" t="s">
        <v>476</v>
      </c>
      <c r="J86" t="s">
        <v>292</v>
      </c>
      <c r="K86" t="s">
        <v>133</v>
      </c>
      <c r="L86" t="s">
        <v>293</v>
      </c>
      <c r="M86" t="s">
        <v>335</v>
      </c>
      <c r="N86" t="s">
        <v>477</v>
      </c>
      <c r="O86" t="s">
        <v>478</v>
      </c>
      <c r="P86" t="s">
        <v>297</v>
      </c>
      <c r="R86" t="s">
        <v>479</v>
      </c>
      <c r="T86" t="s">
        <v>480</v>
      </c>
      <c r="U86" t="s">
        <v>311</v>
      </c>
      <c r="V86" t="s">
        <v>301</v>
      </c>
      <c r="Z86" t="s">
        <v>2</v>
      </c>
      <c r="AE86" s="14">
        <v>0</v>
      </c>
      <c r="BH86">
        <f t="shared" si="0"/>
        <v>0</v>
      </c>
      <c r="BI86" s="5">
        <v>472</v>
      </c>
      <c r="BJ86" s="5">
        <f t="shared" si="1"/>
        <v>0</v>
      </c>
      <c r="BK86" s="5">
        <v>1245</v>
      </c>
      <c r="BL86" s="5">
        <f t="shared" si="2"/>
        <v>0</v>
      </c>
      <c r="BN86" s="4" t="s">
        <v>481</v>
      </c>
      <c r="BO86" t="s">
        <v>303</v>
      </c>
      <c r="BP86" t="s">
        <v>305</v>
      </c>
    </row>
    <row r="87" spans="1:68" s="11" customFormat="1" ht="214.9" customHeight="1" x14ac:dyDescent="0.25">
      <c r="A87"/>
      <c r="B87"/>
      <c r="C87"/>
      <c r="D87"/>
      <c r="E87"/>
      <c r="F87" s="11" t="s">
        <v>290</v>
      </c>
      <c r="G87" s="11" t="s">
        <v>290</v>
      </c>
      <c r="I87" s="11" t="s">
        <v>482</v>
      </c>
      <c r="J87" s="11" t="s">
        <v>292</v>
      </c>
      <c r="K87" s="11" t="s">
        <v>133</v>
      </c>
      <c r="L87" s="11" t="s">
        <v>293</v>
      </c>
      <c r="M87" s="11" t="s">
        <v>335</v>
      </c>
      <c r="N87" s="11" t="s">
        <v>483</v>
      </c>
      <c r="O87" s="11" t="s">
        <v>484</v>
      </c>
      <c r="P87" s="11" t="s">
        <v>297</v>
      </c>
      <c r="R87" s="11" t="s">
        <v>485</v>
      </c>
      <c r="T87" s="11" t="s">
        <v>486</v>
      </c>
      <c r="U87" s="11" t="s">
        <v>311</v>
      </c>
      <c r="V87" s="11" t="s">
        <v>301</v>
      </c>
      <c r="Z87" s="11" t="s">
        <v>2</v>
      </c>
      <c r="AH87" s="11">
        <v>1</v>
      </c>
      <c r="BH87" s="11">
        <f t="shared" si="0"/>
        <v>1</v>
      </c>
      <c r="BI87" s="12">
        <v>368</v>
      </c>
      <c r="BJ87" s="12">
        <f t="shared" si="1"/>
        <v>368</v>
      </c>
      <c r="BK87" s="12">
        <v>975</v>
      </c>
      <c r="BL87" s="12">
        <f t="shared" si="2"/>
        <v>975</v>
      </c>
      <c r="BN87" s="13" t="s">
        <v>320</v>
      </c>
      <c r="BO87" s="11" t="s">
        <v>393</v>
      </c>
      <c r="BP87" s="11" t="s">
        <v>304</v>
      </c>
    </row>
    <row r="88" spans="1:68" ht="30" x14ac:dyDescent="0.25">
      <c r="F88" t="s">
        <v>290</v>
      </c>
      <c r="G88" t="s">
        <v>290</v>
      </c>
      <c r="I88" t="s">
        <v>482</v>
      </c>
      <c r="J88" t="s">
        <v>292</v>
      </c>
      <c r="K88" t="s">
        <v>133</v>
      </c>
      <c r="L88" t="s">
        <v>293</v>
      </c>
      <c r="M88" t="s">
        <v>335</v>
      </c>
      <c r="N88" t="s">
        <v>483</v>
      </c>
      <c r="O88" t="s">
        <v>484</v>
      </c>
      <c r="P88" t="s">
        <v>297</v>
      </c>
      <c r="R88" t="s">
        <v>485</v>
      </c>
      <c r="T88" t="s">
        <v>486</v>
      </c>
      <c r="U88" t="s">
        <v>311</v>
      </c>
      <c r="V88" t="s">
        <v>301</v>
      </c>
      <c r="Z88" t="s">
        <v>2</v>
      </c>
      <c r="AH88" s="14">
        <v>0</v>
      </c>
      <c r="BH88">
        <f t="shared" si="0"/>
        <v>0</v>
      </c>
      <c r="BI88" s="5">
        <v>368</v>
      </c>
      <c r="BJ88" s="5">
        <f t="shared" si="1"/>
        <v>0</v>
      </c>
      <c r="BK88" s="5">
        <v>975</v>
      </c>
      <c r="BL88" s="5">
        <f t="shared" si="2"/>
        <v>0</v>
      </c>
      <c r="BN88" s="4" t="s">
        <v>320</v>
      </c>
      <c r="BO88" t="s">
        <v>393</v>
      </c>
      <c r="BP88" t="s">
        <v>305</v>
      </c>
    </row>
    <row r="89" spans="1:68" s="11" customFormat="1" ht="214.9" customHeight="1" x14ac:dyDescent="0.25">
      <c r="A89"/>
      <c r="B89"/>
      <c r="C89"/>
      <c r="D89"/>
      <c r="E89"/>
      <c r="F89" s="11" t="s">
        <v>290</v>
      </c>
      <c r="G89" s="11" t="s">
        <v>290</v>
      </c>
      <c r="I89" s="11" t="s">
        <v>487</v>
      </c>
      <c r="J89" s="11" t="s">
        <v>292</v>
      </c>
      <c r="K89" s="11" t="s">
        <v>133</v>
      </c>
      <c r="L89" s="11" t="s">
        <v>293</v>
      </c>
      <c r="M89" s="11" t="s">
        <v>335</v>
      </c>
      <c r="N89" s="11" t="s">
        <v>483</v>
      </c>
      <c r="O89" s="11" t="s">
        <v>484</v>
      </c>
      <c r="P89" s="11" t="s">
        <v>297</v>
      </c>
      <c r="R89" s="11" t="s">
        <v>488</v>
      </c>
      <c r="T89" s="11" t="s">
        <v>489</v>
      </c>
      <c r="U89" s="11" t="s">
        <v>311</v>
      </c>
      <c r="V89" s="11" t="s">
        <v>301</v>
      </c>
      <c r="Z89" s="11" t="s">
        <v>2</v>
      </c>
      <c r="AC89" s="11">
        <v>1</v>
      </c>
      <c r="BH89" s="11">
        <f t="shared" ref="BH89:BH152" si="3">SUM(AA89:BG89)</f>
        <v>1</v>
      </c>
      <c r="BI89" s="12">
        <v>368</v>
      </c>
      <c r="BJ89" s="12">
        <f t="shared" ref="BJ89:BJ152" si="4">BI89*BH89</f>
        <v>368</v>
      </c>
      <c r="BK89" s="12">
        <v>975</v>
      </c>
      <c r="BL89" s="12">
        <f t="shared" ref="BL89:BL152" si="5">BK89*BH89</f>
        <v>975</v>
      </c>
      <c r="BN89" s="13" t="s">
        <v>320</v>
      </c>
      <c r="BO89" s="11" t="s">
        <v>393</v>
      </c>
      <c r="BP89" s="11" t="s">
        <v>304</v>
      </c>
    </row>
    <row r="90" spans="1:68" ht="30" x14ac:dyDescent="0.25">
      <c r="F90" t="s">
        <v>290</v>
      </c>
      <c r="G90" t="s">
        <v>290</v>
      </c>
      <c r="I90" t="s">
        <v>487</v>
      </c>
      <c r="J90" t="s">
        <v>292</v>
      </c>
      <c r="K90" t="s">
        <v>133</v>
      </c>
      <c r="L90" t="s">
        <v>293</v>
      </c>
      <c r="M90" t="s">
        <v>335</v>
      </c>
      <c r="N90" t="s">
        <v>483</v>
      </c>
      <c r="O90" t="s">
        <v>484</v>
      </c>
      <c r="P90" t="s">
        <v>297</v>
      </c>
      <c r="R90" t="s">
        <v>488</v>
      </c>
      <c r="T90" t="s">
        <v>489</v>
      </c>
      <c r="U90" t="s">
        <v>311</v>
      </c>
      <c r="V90" t="s">
        <v>301</v>
      </c>
      <c r="Z90" t="s">
        <v>2</v>
      </c>
      <c r="AC90" s="14">
        <v>0</v>
      </c>
      <c r="BH90">
        <f t="shared" si="3"/>
        <v>0</v>
      </c>
      <c r="BI90" s="5">
        <v>368</v>
      </c>
      <c r="BJ90" s="5">
        <f t="shared" si="4"/>
        <v>0</v>
      </c>
      <c r="BK90" s="5">
        <v>975</v>
      </c>
      <c r="BL90" s="5">
        <f t="shared" si="5"/>
        <v>0</v>
      </c>
      <c r="BN90" s="4" t="s">
        <v>320</v>
      </c>
      <c r="BO90" t="s">
        <v>393</v>
      </c>
      <c r="BP90" t="s">
        <v>305</v>
      </c>
    </row>
    <row r="91" spans="1:68" s="11" customFormat="1" ht="214.9" customHeight="1" x14ac:dyDescent="0.25">
      <c r="A91"/>
      <c r="B91"/>
      <c r="C91"/>
      <c r="D91"/>
      <c r="E91"/>
      <c r="F91" s="11" t="s">
        <v>290</v>
      </c>
      <c r="G91" s="11" t="s">
        <v>290</v>
      </c>
      <c r="I91" s="11" t="s">
        <v>490</v>
      </c>
      <c r="J91" s="11" t="s">
        <v>292</v>
      </c>
      <c r="K91" s="11" t="s">
        <v>133</v>
      </c>
      <c r="L91" s="11" t="s">
        <v>293</v>
      </c>
      <c r="M91" s="11" t="s">
        <v>335</v>
      </c>
      <c r="N91" s="11" t="s">
        <v>483</v>
      </c>
      <c r="O91" s="11" t="s">
        <v>484</v>
      </c>
      <c r="P91" s="11" t="s">
        <v>297</v>
      </c>
      <c r="R91" s="11" t="s">
        <v>491</v>
      </c>
      <c r="T91" s="11" t="s">
        <v>492</v>
      </c>
      <c r="U91" s="11" t="s">
        <v>311</v>
      </c>
      <c r="V91" s="11" t="s">
        <v>301</v>
      </c>
      <c r="Z91" s="11" t="s">
        <v>2</v>
      </c>
      <c r="AF91" s="11">
        <v>1</v>
      </c>
      <c r="BH91" s="11">
        <f t="shared" si="3"/>
        <v>1</v>
      </c>
      <c r="BI91" s="12">
        <v>368</v>
      </c>
      <c r="BJ91" s="12">
        <f t="shared" si="4"/>
        <v>368</v>
      </c>
      <c r="BK91" s="12">
        <v>975</v>
      </c>
      <c r="BL91" s="12">
        <f t="shared" si="5"/>
        <v>975</v>
      </c>
      <c r="BM91" s="11" t="s">
        <v>493</v>
      </c>
      <c r="BN91" s="13" t="s">
        <v>320</v>
      </c>
      <c r="BO91" s="11" t="s">
        <v>393</v>
      </c>
      <c r="BP91" s="11" t="s">
        <v>304</v>
      </c>
    </row>
    <row r="92" spans="1:68" ht="30" x14ac:dyDescent="0.25">
      <c r="F92" t="s">
        <v>290</v>
      </c>
      <c r="G92" t="s">
        <v>290</v>
      </c>
      <c r="I92" t="s">
        <v>490</v>
      </c>
      <c r="J92" t="s">
        <v>292</v>
      </c>
      <c r="K92" t="s">
        <v>133</v>
      </c>
      <c r="L92" t="s">
        <v>293</v>
      </c>
      <c r="M92" t="s">
        <v>335</v>
      </c>
      <c r="N92" t="s">
        <v>483</v>
      </c>
      <c r="O92" t="s">
        <v>484</v>
      </c>
      <c r="P92" t="s">
        <v>297</v>
      </c>
      <c r="R92" t="s">
        <v>491</v>
      </c>
      <c r="T92" t="s">
        <v>492</v>
      </c>
      <c r="U92" t="s">
        <v>311</v>
      </c>
      <c r="V92" t="s">
        <v>301</v>
      </c>
      <c r="Z92" t="s">
        <v>2</v>
      </c>
      <c r="AF92" s="14">
        <v>0</v>
      </c>
      <c r="BH92">
        <f t="shared" si="3"/>
        <v>0</v>
      </c>
      <c r="BI92" s="5">
        <v>368</v>
      </c>
      <c r="BJ92" s="5">
        <f t="shared" si="4"/>
        <v>0</v>
      </c>
      <c r="BK92" s="5">
        <v>975</v>
      </c>
      <c r="BL92" s="5">
        <f t="shared" si="5"/>
        <v>0</v>
      </c>
      <c r="BM92" t="s">
        <v>493</v>
      </c>
      <c r="BN92" s="4" t="s">
        <v>320</v>
      </c>
      <c r="BO92" t="s">
        <v>393</v>
      </c>
      <c r="BP92" t="s">
        <v>305</v>
      </c>
    </row>
    <row r="93" spans="1:68" s="11" customFormat="1" ht="214.9" customHeight="1" x14ac:dyDescent="0.25">
      <c r="A93" t="s">
        <v>289</v>
      </c>
      <c r="B93"/>
      <c r="C93"/>
      <c r="D93"/>
      <c r="E93"/>
      <c r="F93" s="11" t="s">
        <v>290</v>
      </c>
      <c r="G93" s="11" t="s">
        <v>290</v>
      </c>
      <c r="I93" s="11" t="s">
        <v>494</v>
      </c>
      <c r="J93" s="11" t="s">
        <v>292</v>
      </c>
      <c r="K93" s="11" t="s">
        <v>133</v>
      </c>
      <c r="L93" s="11" t="s">
        <v>293</v>
      </c>
      <c r="M93" s="11" t="s">
        <v>335</v>
      </c>
      <c r="N93" s="11" t="s">
        <v>483</v>
      </c>
      <c r="O93" s="11" t="s">
        <v>484</v>
      </c>
      <c r="P93" s="11" t="s">
        <v>297</v>
      </c>
      <c r="R93" s="11" t="s">
        <v>495</v>
      </c>
      <c r="T93" s="11" t="s">
        <v>496</v>
      </c>
      <c r="U93" s="11" t="s">
        <v>311</v>
      </c>
      <c r="V93" s="11" t="s">
        <v>301</v>
      </c>
      <c r="Z93" s="11" t="s">
        <v>2</v>
      </c>
      <c r="AC93" s="11">
        <v>1</v>
      </c>
      <c r="AD93" s="11">
        <v>1</v>
      </c>
      <c r="BH93" s="11">
        <f t="shared" si="3"/>
        <v>2</v>
      </c>
      <c r="BI93" s="12">
        <v>368</v>
      </c>
      <c r="BJ93" s="12">
        <f t="shared" si="4"/>
        <v>736</v>
      </c>
      <c r="BK93" s="12">
        <v>975</v>
      </c>
      <c r="BL93" s="12">
        <f t="shared" si="5"/>
        <v>1950</v>
      </c>
      <c r="BN93" s="13" t="s">
        <v>320</v>
      </c>
      <c r="BO93" s="11" t="s">
        <v>393</v>
      </c>
      <c r="BP93" s="11" t="s">
        <v>304</v>
      </c>
    </row>
    <row r="94" spans="1:68" ht="30" x14ac:dyDescent="0.25">
      <c r="F94" t="s">
        <v>290</v>
      </c>
      <c r="G94" t="s">
        <v>290</v>
      </c>
      <c r="I94" t="s">
        <v>494</v>
      </c>
      <c r="J94" t="s">
        <v>292</v>
      </c>
      <c r="K94" t="s">
        <v>133</v>
      </c>
      <c r="L94" t="s">
        <v>293</v>
      </c>
      <c r="M94" t="s">
        <v>335</v>
      </c>
      <c r="N94" t="s">
        <v>483</v>
      </c>
      <c r="O94" t="s">
        <v>484</v>
      </c>
      <c r="P94" t="s">
        <v>297</v>
      </c>
      <c r="R94" t="s">
        <v>495</v>
      </c>
      <c r="T94" t="s">
        <v>496</v>
      </c>
      <c r="U94" t="s">
        <v>311</v>
      </c>
      <c r="V94" t="s">
        <v>301</v>
      </c>
      <c r="Z94" t="s">
        <v>2</v>
      </c>
      <c r="AC94" s="14">
        <v>0</v>
      </c>
      <c r="AD94" s="14">
        <v>0</v>
      </c>
      <c r="BH94">
        <f t="shared" si="3"/>
        <v>0</v>
      </c>
      <c r="BI94" s="5">
        <v>368</v>
      </c>
      <c r="BJ94" s="5">
        <f t="shared" si="4"/>
        <v>0</v>
      </c>
      <c r="BK94" s="5">
        <v>975</v>
      </c>
      <c r="BL94" s="5">
        <f t="shared" si="5"/>
        <v>0</v>
      </c>
      <c r="BN94" s="4" t="s">
        <v>320</v>
      </c>
      <c r="BO94" t="s">
        <v>393</v>
      </c>
      <c r="BP94" t="s">
        <v>305</v>
      </c>
    </row>
    <row r="95" spans="1:68" s="11" customFormat="1" ht="214.9" customHeight="1" x14ac:dyDescent="0.25">
      <c r="A95" t="s">
        <v>289</v>
      </c>
      <c r="B95"/>
      <c r="C95"/>
      <c r="D95"/>
      <c r="E95"/>
      <c r="F95" s="11" t="s">
        <v>290</v>
      </c>
      <c r="G95" s="11" t="s">
        <v>290</v>
      </c>
      <c r="I95" s="11" t="s">
        <v>497</v>
      </c>
      <c r="J95" s="11" t="s">
        <v>292</v>
      </c>
      <c r="K95" s="11" t="s">
        <v>133</v>
      </c>
      <c r="L95" s="11" t="s">
        <v>293</v>
      </c>
      <c r="M95" s="11" t="s">
        <v>498</v>
      </c>
      <c r="N95" s="11" t="s">
        <v>499</v>
      </c>
      <c r="O95" s="11" t="s">
        <v>500</v>
      </c>
      <c r="P95" s="11" t="s">
        <v>297</v>
      </c>
      <c r="R95" s="11" t="s">
        <v>385</v>
      </c>
      <c r="T95" s="11" t="s">
        <v>386</v>
      </c>
      <c r="U95" s="11" t="s">
        <v>300</v>
      </c>
      <c r="V95" s="11" t="s">
        <v>338</v>
      </c>
      <c r="Z95" s="11" t="s">
        <v>2</v>
      </c>
      <c r="AD95" s="11">
        <v>2</v>
      </c>
      <c r="BH95" s="11">
        <f t="shared" si="3"/>
        <v>2</v>
      </c>
      <c r="BI95" s="12">
        <v>168</v>
      </c>
      <c r="BJ95" s="12">
        <f t="shared" si="4"/>
        <v>336</v>
      </c>
      <c r="BK95" s="12">
        <v>445</v>
      </c>
      <c r="BL95" s="12">
        <f t="shared" si="5"/>
        <v>890</v>
      </c>
      <c r="BN95" s="13" t="s">
        <v>501</v>
      </c>
      <c r="BO95" s="11" t="s">
        <v>347</v>
      </c>
      <c r="BP95" s="11" t="s">
        <v>304</v>
      </c>
    </row>
    <row r="96" spans="1:68" ht="30" x14ac:dyDescent="0.25">
      <c r="F96" t="s">
        <v>290</v>
      </c>
      <c r="G96" t="s">
        <v>290</v>
      </c>
      <c r="I96" t="s">
        <v>497</v>
      </c>
      <c r="J96" t="s">
        <v>292</v>
      </c>
      <c r="K96" t="s">
        <v>133</v>
      </c>
      <c r="L96" t="s">
        <v>293</v>
      </c>
      <c r="M96" t="s">
        <v>498</v>
      </c>
      <c r="N96" t="s">
        <v>499</v>
      </c>
      <c r="O96" t="s">
        <v>500</v>
      </c>
      <c r="P96" t="s">
        <v>297</v>
      </c>
      <c r="R96" t="s">
        <v>385</v>
      </c>
      <c r="T96" t="s">
        <v>386</v>
      </c>
      <c r="U96" t="s">
        <v>300</v>
      </c>
      <c r="V96" t="s">
        <v>338</v>
      </c>
      <c r="Z96" t="s">
        <v>2</v>
      </c>
      <c r="AD96" s="14">
        <v>0</v>
      </c>
      <c r="BH96">
        <f t="shared" si="3"/>
        <v>0</v>
      </c>
      <c r="BI96" s="5">
        <v>168</v>
      </c>
      <c r="BJ96" s="5">
        <f t="shared" si="4"/>
        <v>0</v>
      </c>
      <c r="BK96" s="5">
        <v>445</v>
      </c>
      <c r="BL96" s="5">
        <f t="shared" si="5"/>
        <v>0</v>
      </c>
      <c r="BN96" s="4" t="s">
        <v>501</v>
      </c>
      <c r="BO96" t="s">
        <v>347</v>
      </c>
      <c r="BP96" t="s">
        <v>305</v>
      </c>
    </row>
    <row r="97" spans="1:68" s="11" customFormat="1" ht="214.9" customHeight="1" x14ac:dyDescent="0.25">
      <c r="A97" t="s">
        <v>289</v>
      </c>
      <c r="B97"/>
      <c r="C97"/>
      <c r="D97"/>
      <c r="E97"/>
      <c r="F97" s="11" t="s">
        <v>290</v>
      </c>
      <c r="G97" s="11" t="s">
        <v>290</v>
      </c>
      <c r="I97" s="11" t="s">
        <v>502</v>
      </c>
      <c r="J97" s="11" t="s">
        <v>292</v>
      </c>
      <c r="K97" s="11" t="s">
        <v>133</v>
      </c>
      <c r="L97" s="11" t="s">
        <v>293</v>
      </c>
      <c r="M97" s="11" t="s">
        <v>498</v>
      </c>
      <c r="N97" s="11" t="s">
        <v>499</v>
      </c>
      <c r="O97" s="11" t="s">
        <v>500</v>
      </c>
      <c r="P97" s="11" t="s">
        <v>297</v>
      </c>
      <c r="R97" s="11" t="s">
        <v>344</v>
      </c>
      <c r="T97" s="11" t="s">
        <v>345</v>
      </c>
      <c r="U97" s="11" t="s">
        <v>300</v>
      </c>
      <c r="V97" s="11" t="s">
        <v>338</v>
      </c>
      <c r="Z97" s="11" t="s">
        <v>2</v>
      </c>
      <c r="AH97" s="11">
        <v>2</v>
      </c>
      <c r="BH97" s="11">
        <f t="shared" si="3"/>
        <v>2</v>
      </c>
      <c r="BI97" s="12">
        <v>168</v>
      </c>
      <c r="BJ97" s="12">
        <f t="shared" si="4"/>
        <v>336</v>
      </c>
      <c r="BK97" s="12">
        <v>445</v>
      </c>
      <c r="BL97" s="12">
        <f t="shared" si="5"/>
        <v>890</v>
      </c>
      <c r="BN97" s="13" t="s">
        <v>501</v>
      </c>
      <c r="BO97" s="11" t="s">
        <v>347</v>
      </c>
      <c r="BP97" s="11" t="s">
        <v>304</v>
      </c>
    </row>
    <row r="98" spans="1:68" ht="30" x14ac:dyDescent="0.25">
      <c r="F98" t="s">
        <v>290</v>
      </c>
      <c r="G98" t="s">
        <v>290</v>
      </c>
      <c r="I98" t="s">
        <v>502</v>
      </c>
      <c r="J98" t="s">
        <v>292</v>
      </c>
      <c r="K98" t="s">
        <v>133</v>
      </c>
      <c r="L98" t="s">
        <v>293</v>
      </c>
      <c r="M98" t="s">
        <v>498</v>
      </c>
      <c r="N98" t="s">
        <v>499</v>
      </c>
      <c r="O98" t="s">
        <v>500</v>
      </c>
      <c r="P98" t="s">
        <v>297</v>
      </c>
      <c r="R98" t="s">
        <v>344</v>
      </c>
      <c r="T98" t="s">
        <v>345</v>
      </c>
      <c r="U98" t="s">
        <v>300</v>
      </c>
      <c r="V98" t="s">
        <v>338</v>
      </c>
      <c r="Z98" t="s">
        <v>2</v>
      </c>
      <c r="AH98" s="14">
        <v>0</v>
      </c>
      <c r="BH98">
        <f t="shared" si="3"/>
        <v>0</v>
      </c>
      <c r="BI98" s="5">
        <v>168</v>
      </c>
      <c r="BJ98" s="5">
        <f t="shared" si="4"/>
        <v>0</v>
      </c>
      <c r="BK98" s="5">
        <v>445</v>
      </c>
      <c r="BL98" s="5">
        <f t="shared" si="5"/>
        <v>0</v>
      </c>
      <c r="BN98" s="4" t="s">
        <v>501</v>
      </c>
      <c r="BO98" t="s">
        <v>347</v>
      </c>
      <c r="BP98" t="s">
        <v>305</v>
      </c>
    </row>
    <row r="99" spans="1:68" s="11" customFormat="1" ht="214.9" customHeight="1" x14ac:dyDescent="0.25">
      <c r="A99"/>
      <c r="B99"/>
      <c r="C99"/>
      <c r="D99"/>
      <c r="E99"/>
      <c r="F99" s="11" t="s">
        <v>290</v>
      </c>
      <c r="G99" s="11" t="s">
        <v>290</v>
      </c>
      <c r="I99" s="11" t="s">
        <v>503</v>
      </c>
      <c r="J99" s="11" t="s">
        <v>292</v>
      </c>
      <c r="K99" s="11" t="s">
        <v>133</v>
      </c>
      <c r="L99" s="11" t="s">
        <v>293</v>
      </c>
      <c r="M99" s="11" t="s">
        <v>498</v>
      </c>
      <c r="N99" s="11" t="s">
        <v>504</v>
      </c>
      <c r="O99" s="11" t="s">
        <v>505</v>
      </c>
      <c r="P99" s="11" t="s">
        <v>297</v>
      </c>
      <c r="R99" s="11" t="s">
        <v>328</v>
      </c>
      <c r="T99" s="11" t="s">
        <v>329</v>
      </c>
      <c r="U99" s="11" t="s">
        <v>300</v>
      </c>
      <c r="V99" s="11" t="s">
        <v>338</v>
      </c>
      <c r="Z99" s="11" t="s">
        <v>2</v>
      </c>
      <c r="AD99" s="11">
        <v>1</v>
      </c>
      <c r="AF99" s="11">
        <v>4</v>
      </c>
      <c r="AG99" s="11">
        <v>7</v>
      </c>
      <c r="BH99" s="11">
        <f t="shared" si="3"/>
        <v>12</v>
      </c>
      <c r="BI99" s="12">
        <v>200</v>
      </c>
      <c r="BJ99" s="12">
        <f t="shared" si="4"/>
        <v>2400</v>
      </c>
      <c r="BK99" s="12">
        <v>530</v>
      </c>
      <c r="BL99" s="12">
        <f t="shared" si="5"/>
        <v>6360</v>
      </c>
      <c r="BN99" s="13" t="s">
        <v>506</v>
      </c>
      <c r="BO99" s="11" t="s">
        <v>347</v>
      </c>
      <c r="BP99" s="11" t="s">
        <v>304</v>
      </c>
    </row>
    <row r="100" spans="1:68" ht="30" x14ac:dyDescent="0.25">
      <c r="F100" t="s">
        <v>290</v>
      </c>
      <c r="G100" t="s">
        <v>290</v>
      </c>
      <c r="I100" t="s">
        <v>503</v>
      </c>
      <c r="J100" t="s">
        <v>292</v>
      </c>
      <c r="K100" t="s">
        <v>133</v>
      </c>
      <c r="L100" t="s">
        <v>293</v>
      </c>
      <c r="M100" t="s">
        <v>498</v>
      </c>
      <c r="N100" t="s">
        <v>504</v>
      </c>
      <c r="O100" t="s">
        <v>505</v>
      </c>
      <c r="P100" t="s">
        <v>297</v>
      </c>
      <c r="R100" t="s">
        <v>328</v>
      </c>
      <c r="T100" t="s">
        <v>329</v>
      </c>
      <c r="U100" t="s">
        <v>300</v>
      </c>
      <c r="V100" t="s">
        <v>338</v>
      </c>
      <c r="Z100" t="s">
        <v>2</v>
      </c>
      <c r="AD100" s="14">
        <v>0</v>
      </c>
      <c r="AF100" s="14">
        <v>0</v>
      </c>
      <c r="AG100" s="14">
        <v>0</v>
      </c>
      <c r="BH100">
        <f t="shared" si="3"/>
        <v>0</v>
      </c>
      <c r="BI100" s="5">
        <v>200</v>
      </c>
      <c r="BJ100" s="5">
        <f t="shared" si="4"/>
        <v>0</v>
      </c>
      <c r="BK100" s="5">
        <v>530</v>
      </c>
      <c r="BL100" s="5">
        <f t="shared" si="5"/>
        <v>0</v>
      </c>
      <c r="BN100" s="4" t="s">
        <v>506</v>
      </c>
      <c r="BO100" t="s">
        <v>347</v>
      </c>
      <c r="BP100" t="s">
        <v>305</v>
      </c>
    </row>
    <row r="101" spans="1:68" s="11" customFormat="1" ht="214.9" customHeight="1" x14ac:dyDescent="0.25">
      <c r="A101"/>
      <c r="B101"/>
      <c r="C101"/>
      <c r="D101"/>
      <c r="E101"/>
      <c r="F101" s="11" t="s">
        <v>290</v>
      </c>
      <c r="G101" s="11" t="s">
        <v>290</v>
      </c>
      <c r="I101" s="11" t="s">
        <v>507</v>
      </c>
      <c r="J101" s="11" t="s">
        <v>292</v>
      </c>
      <c r="K101" s="11" t="s">
        <v>133</v>
      </c>
      <c r="L101" s="11" t="s">
        <v>293</v>
      </c>
      <c r="M101" s="11" t="s">
        <v>498</v>
      </c>
      <c r="N101" s="11" t="s">
        <v>508</v>
      </c>
      <c r="O101" s="11" t="s">
        <v>509</v>
      </c>
      <c r="P101" s="11" t="s">
        <v>297</v>
      </c>
      <c r="R101" s="11" t="s">
        <v>328</v>
      </c>
      <c r="T101" s="11" t="s">
        <v>329</v>
      </c>
      <c r="U101" s="11" t="s">
        <v>330</v>
      </c>
      <c r="V101" s="11" t="s">
        <v>301</v>
      </c>
      <c r="Z101" s="11" t="s">
        <v>2</v>
      </c>
      <c r="AD101" s="11">
        <v>20</v>
      </c>
      <c r="AE101" s="11">
        <v>62</v>
      </c>
      <c r="BH101" s="11">
        <f t="shared" si="3"/>
        <v>82</v>
      </c>
      <c r="BI101" s="12">
        <v>245</v>
      </c>
      <c r="BJ101" s="12">
        <f t="shared" si="4"/>
        <v>20090</v>
      </c>
      <c r="BK101" s="12">
        <v>650</v>
      </c>
      <c r="BL101" s="12">
        <f t="shared" si="5"/>
        <v>53300</v>
      </c>
      <c r="BN101" s="13" t="s">
        <v>510</v>
      </c>
      <c r="BO101" s="11" t="s">
        <v>366</v>
      </c>
      <c r="BP101" s="11" t="s">
        <v>304</v>
      </c>
    </row>
    <row r="102" spans="1:68" x14ac:dyDescent="0.25">
      <c r="F102" t="s">
        <v>290</v>
      </c>
      <c r="G102" t="s">
        <v>290</v>
      </c>
      <c r="I102" t="s">
        <v>507</v>
      </c>
      <c r="J102" t="s">
        <v>292</v>
      </c>
      <c r="K102" t="s">
        <v>133</v>
      </c>
      <c r="L102" t="s">
        <v>293</v>
      </c>
      <c r="M102" t="s">
        <v>498</v>
      </c>
      <c r="N102" t="s">
        <v>508</v>
      </c>
      <c r="O102" t="s">
        <v>509</v>
      </c>
      <c r="P102" t="s">
        <v>297</v>
      </c>
      <c r="R102" t="s">
        <v>328</v>
      </c>
      <c r="T102" t="s">
        <v>329</v>
      </c>
      <c r="U102" t="s">
        <v>330</v>
      </c>
      <c r="V102" t="s">
        <v>301</v>
      </c>
      <c r="Z102" t="s">
        <v>2</v>
      </c>
      <c r="AD102" s="14">
        <v>0</v>
      </c>
      <c r="AE102" s="14">
        <v>0</v>
      </c>
      <c r="BH102">
        <f t="shared" si="3"/>
        <v>0</v>
      </c>
      <c r="BI102" s="5">
        <v>245</v>
      </c>
      <c r="BJ102" s="5">
        <f t="shared" si="4"/>
        <v>0</v>
      </c>
      <c r="BK102" s="5">
        <v>650</v>
      </c>
      <c r="BL102" s="5">
        <f t="shared" si="5"/>
        <v>0</v>
      </c>
      <c r="BN102" s="4" t="s">
        <v>510</v>
      </c>
      <c r="BO102" t="s">
        <v>366</v>
      </c>
      <c r="BP102" t="s">
        <v>305</v>
      </c>
    </row>
    <row r="103" spans="1:68" s="11" customFormat="1" ht="214.9" customHeight="1" x14ac:dyDescent="0.25">
      <c r="A103" t="s">
        <v>289</v>
      </c>
      <c r="B103"/>
      <c r="C103"/>
      <c r="D103"/>
      <c r="E103"/>
      <c r="F103" s="11" t="s">
        <v>290</v>
      </c>
      <c r="G103" s="11" t="s">
        <v>290</v>
      </c>
      <c r="I103" s="11" t="s">
        <v>511</v>
      </c>
      <c r="J103" s="11" t="s">
        <v>292</v>
      </c>
      <c r="K103" s="11" t="s">
        <v>133</v>
      </c>
      <c r="L103" s="11" t="s">
        <v>293</v>
      </c>
      <c r="M103" s="11" t="s">
        <v>498</v>
      </c>
      <c r="N103" s="11" t="s">
        <v>508</v>
      </c>
      <c r="O103" s="11" t="s">
        <v>509</v>
      </c>
      <c r="P103" s="11" t="s">
        <v>297</v>
      </c>
      <c r="R103" s="11" t="s">
        <v>512</v>
      </c>
      <c r="T103" s="11" t="s">
        <v>513</v>
      </c>
      <c r="U103" s="11" t="s">
        <v>330</v>
      </c>
      <c r="V103" s="11" t="s">
        <v>301</v>
      </c>
      <c r="Z103" s="11" t="s">
        <v>2</v>
      </c>
      <c r="AD103" s="11">
        <v>4</v>
      </c>
      <c r="AE103" s="11">
        <v>12</v>
      </c>
      <c r="AF103" s="11">
        <v>5</v>
      </c>
      <c r="BH103" s="11">
        <f t="shared" si="3"/>
        <v>21</v>
      </c>
      <c r="BI103" s="12">
        <v>245</v>
      </c>
      <c r="BJ103" s="12">
        <f t="shared" si="4"/>
        <v>5145</v>
      </c>
      <c r="BK103" s="12">
        <v>650</v>
      </c>
      <c r="BL103" s="12">
        <f t="shared" si="5"/>
        <v>13650</v>
      </c>
      <c r="BN103" s="13" t="s">
        <v>510</v>
      </c>
      <c r="BO103" s="11" t="s">
        <v>366</v>
      </c>
      <c r="BP103" s="11" t="s">
        <v>304</v>
      </c>
    </row>
    <row r="104" spans="1:68" x14ac:dyDescent="0.25">
      <c r="F104" t="s">
        <v>290</v>
      </c>
      <c r="G104" t="s">
        <v>290</v>
      </c>
      <c r="I104" t="s">
        <v>511</v>
      </c>
      <c r="J104" t="s">
        <v>292</v>
      </c>
      <c r="K104" t="s">
        <v>133</v>
      </c>
      <c r="L104" t="s">
        <v>293</v>
      </c>
      <c r="M104" t="s">
        <v>498</v>
      </c>
      <c r="N104" t="s">
        <v>508</v>
      </c>
      <c r="O104" t="s">
        <v>509</v>
      </c>
      <c r="P104" t="s">
        <v>297</v>
      </c>
      <c r="R104" t="s">
        <v>512</v>
      </c>
      <c r="T104" t="s">
        <v>513</v>
      </c>
      <c r="U104" t="s">
        <v>330</v>
      </c>
      <c r="V104" t="s">
        <v>301</v>
      </c>
      <c r="Z104" t="s">
        <v>2</v>
      </c>
      <c r="AD104" s="14">
        <v>0</v>
      </c>
      <c r="AE104" s="14">
        <v>0</v>
      </c>
      <c r="AF104" s="14">
        <v>0</v>
      </c>
      <c r="BH104">
        <f t="shared" si="3"/>
        <v>0</v>
      </c>
      <c r="BI104" s="5">
        <v>245</v>
      </c>
      <c r="BJ104" s="5">
        <f t="shared" si="4"/>
        <v>0</v>
      </c>
      <c r="BK104" s="5">
        <v>650</v>
      </c>
      <c r="BL104" s="5">
        <f t="shared" si="5"/>
        <v>0</v>
      </c>
      <c r="BN104" s="4" t="s">
        <v>510</v>
      </c>
      <c r="BO104" t="s">
        <v>366</v>
      </c>
      <c r="BP104" t="s">
        <v>305</v>
      </c>
    </row>
    <row r="105" spans="1:68" s="11" customFormat="1" ht="214.9" customHeight="1" x14ac:dyDescent="0.25">
      <c r="A105" t="s">
        <v>314</v>
      </c>
      <c r="B105"/>
      <c r="C105"/>
      <c r="D105"/>
      <c r="E105"/>
      <c r="F105" s="11" t="s">
        <v>290</v>
      </c>
      <c r="G105" s="11" t="s">
        <v>290</v>
      </c>
      <c r="I105" s="11" t="s">
        <v>514</v>
      </c>
      <c r="J105" s="11" t="s">
        <v>292</v>
      </c>
      <c r="K105" s="11" t="s">
        <v>133</v>
      </c>
      <c r="L105" s="11" t="s">
        <v>293</v>
      </c>
      <c r="M105" s="11" t="s">
        <v>498</v>
      </c>
      <c r="N105" s="11" t="s">
        <v>515</v>
      </c>
      <c r="O105" s="11" t="s">
        <v>516</v>
      </c>
      <c r="P105" s="11" t="s">
        <v>297</v>
      </c>
      <c r="R105" s="11" t="s">
        <v>456</v>
      </c>
      <c r="T105" s="11" t="s">
        <v>457</v>
      </c>
      <c r="U105" s="11" t="s">
        <v>330</v>
      </c>
      <c r="V105" s="11" t="s">
        <v>301</v>
      </c>
      <c r="Z105" s="11" t="s">
        <v>2</v>
      </c>
      <c r="AH105" s="11">
        <v>2</v>
      </c>
      <c r="BH105" s="11">
        <f t="shared" si="3"/>
        <v>2</v>
      </c>
      <c r="BI105" s="12">
        <v>472</v>
      </c>
      <c r="BJ105" s="12">
        <f t="shared" si="4"/>
        <v>944</v>
      </c>
      <c r="BK105" s="12">
        <v>1245</v>
      </c>
      <c r="BL105" s="12">
        <f t="shared" si="5"/>
        <v>2490</v>
      </c>
      <c r="BN105" s="13" t="s">
        <v>517</v>
      </c>
      <c r="BO105" s="11" t="s">
        <v>340</v>
      </c>
      <c r="BP105" s="11" t="s">
        <v>304</v>
      </c>
    </row>
    <row r="106" spans="1:68" ht="45" x14ac:dyDescent="0.25">
      <c r="F106" t="s">
        <v>290</v>
      </c>
      <c r="G106" t="s">
        <v>290</v>
      </c>
      <c r="I106" t="s">
        <v>514</v>
      </c>
      <c r="J106" t="s">
        <v>292</v>
      </c>
      <c r="K106" t="s">
        <v>133</v>
      </c>
      <c r="L106" t="s">
        <v>293</v>
      </c>
      <c r="M106" t="s">
        <v>498</v>
      </c>
      <c r="N106" t="s">
        <v>515</v>
      </c>
      <c r="O106" t="s">
        <v>516</v>
      </c>
      <c r="P106" t="s">
        <v>297</v>
      </c>
      <c r="R106" t="s">
        <v>456</v>
      </c>
      <c r="T106" t="s">
        <v>457</v>
      </c>
      <c r="U106" t="s">
        <v>330</v>
      </c>
      <c r="V106" t="s">
        <v>301</v>
      </c>
      <c r="Z106" t="s">
        <v>2</v>
      </c>
      <c r="AH106" s="14">
        <v>0</v>
      </c>
      <c r="BH106">
        <f t="shared" si="3"/>
        <v>0</v>
      </c>
      <c r="BI106" s="5">
        <v>472</v>
      </c>
      <c r="BJ106" s="5">
        <f t="shared" si="4"/>
        <v>0</v>
      </c>
      <c r="BK106" s="5">
        <v>1245</v>
      </c>
      <c r="BL106" s="5">
        <f t="shared" si="5"/>
        <v>0</v>
      </c>
      <c r="BN106" s="4" t="s">
        <v>517</v>
      </c>
      <c r="BO106" t="s">
        <v>340</v>
      </c>
      <c r="BP106" t="s">
        <v>305</v>
      </c>
    </row>
    <row r="107" spans="1:68" s="11" customFormat="1" ht="214.9" customHeight="1" x14ac:dyDescent="0.25">
      <c r="A107" t="s">
        <v>289</v>
      </c>
      <c r="B107"/>
      <c r="C107"/>
      <c r="D107"/>
      <c r="E107"/>
      <c r="F107" s="11" t="s">
        <v>290</v>
      </c>
      <c r="G107" s="11" t="s">
        <v>290</v>
      </c>
      <c r="I107" s="11" t="s">
        <v>518</v>
      </c>
      <c r="J107" s="11" t="s">
        <v>292</v>
      </c>
      <c r="K107" s="11" t="s">
        <v>133</v>
      </c>
      <c r="L107" s="11" t="s">
        <v>293</v>
      </c>
      <c r="M107" s="11" t="s">
        <v>498</v>
      </c>
      <c r="N107" s="11" t="s">
        <v>519</v>
      </c>
      <c r="O107" s="11" t="s">
        <v>520</v>
      </c>
      <c r="P107" s="11" t="s">
        <v>297</v>
      </c>
      <c r="R107" s="11" t="s">
        <v>521</v>
      </c>
      <c r="T107" s="11" t="s">
        <v>522</v>
      </c>
      <c r="U107" s="11" t="s">
        <v>300</v>
      </c>
      <c r="V107" s="11" t="s">
        <v>301</v>
      </c>
      <c r="Z107" s="11" t="s">
        <v>2</v>
      </c>
      <c r="AE107" s="11">
        <v>1</v>
      </c>
      <c r="BH107" s="11">
        <f t="shared" si="3"/>
        <v>1</v>
      </c>
      <c r="BI107" s="12">
        <v>472</v>
      </c>
      <c r="BJ107" s="12">
        <f t="shared" si="4"/>
        <v>472</v>
      </c>
      <c r="BK107" s="12">
        <v>1245</v>
      </c>
      <c r="BL107" s="12">
        <f t="shared" si="5"/>
        <v>1245</v>
      </c>
      <c r="BN107" s="13" t="s">
        <v>523</v>
      </c>
      <c r="BO107" s="11" t="s">
        <v>524</v>
      </c>
      <c r="BP107" s="11" t="s">
        <v>304</v>
      </c>
    </row>
    <row r="108" spans="1:68" ht="30" x14ac:dyDescent="0.25">
      <c r="F108" t="s">
        <v>290</v>
      </c>
      <c r="G108" t="s">
        <v>290</v>
      </c>
      <c r="I108" t="s">
        <v>518</v>
      </c>
      <c r="J108" t="s">
        <v>292</v>
      </c>
      <c r="K108" t="s">
        <v>133</v>
      </c>
      <c r="L108" t="s">
        <v>293</v>
      </c>
      <c r="M108" t="s">
        <v>498</v>
      </c>
      <c r="N108" t="s">
        <v>519</v>
      </c>
      <c r="O108" t="s">
        <v>520</v>
      </c>
      <c r="P108" t="s">
        <v>297</v>
      </c>
      <c r="R108" t="s">
        <v>521</v>
      </c>
      <c r="T108" t="s">
        <v>522</v>
      </c>
      <c r="U108" t="s">
        <v>300</v>
      </c>
      <c r="V108" t="s">
        <v>301</v>
      </c>
      <c r="Z108" t="s">
        <v>2</v>
      </c>
      <c r="AE108" s="14">
        <v>0</v>
      </c>
      <c r="BH108">
        <f t="shared" si="3"/>
        <v>0</v>
      </c>
      <c r="BI108" s="5">
        <v>472</v>
      </c>
      <c r="BJ108" s="5">
        <f t="shared" si="4"/>
        <v>0</v>
      </c>
      <c r="BK108" s="5">
        <v>1245</v>
      </c>
      <c r="BL108" s="5">
        <f t="shared" si="5"/>
        <v>0</v>
      </c>
      <c r="BN108" s="4" t="s">
        <v>523</v>
      </c>
      <c r="BO108" t="s">
        <v>524</v>
      </c>
      <c r="BP108" t="s">
        <v>305</v>
      </c>
    </row>
    <row r="109" spans="1:68" s="11" customFormat="1" ht="214.9" customHeight="1" x14ac:dyDescent="0.25">
      <c r="A109"/>
      <c r="B109"/>
      <c r="C109"/>
      <c r="D109"/>
      <c r="E109"/>
      <c r="F109" s="11" t="s">
        <v>290</v>
      </c>
      <c r="G109" s="11" t="s">
        <v>290</v>
      </c>
      <c r="I109" s="11" t="s">
        <v>525</v>
      </c>
      <c r="J109" s="11" t="s">
        <v>292</v>
      </c>
      <c r="K109" s="11" t="s">
        <v>133</v>
      </c>
      <c r="L109" s="11" t="s">
        <v>293</v>
      </c>
      <c r="M109" s="11" t="s">
        <v>498</v>
      </c>
      <c r="N109" s="11" t="s">
        <v>526</v>
      </c>
      <c r="O109" s="11" t="s">
        <v>516</v>
      </c>
      <c r="P109" s="11" t="s">
        <v>297</v>
      </c>
      <c r="R109" s="11" t="s">
        <v>527</v>
      </c>
      <c r="T109" s="11" t="s">
        <v>391</v>
      </c>
      <c r="U109" s="11" t="s">
        <v>330</v>
      </c>
      <c r="V109" s="11" t="s">
        <v>301</v>
      </c>
      <c r="Z109" s="11" t="s">
        <v>2</v>
      </c>
      <c r="AG109" s="11">
        <v>4</v>
      </c>
      <c r="AH109" s="11">
        <v>9</v>
      </c>
      <c r="BH109" s="11">
        <f t="shared" si="3"/>
        <v>13</v>
      </c>
      <c r="BI109" s="12">
        <v>368</v>
      </c>
      <c r="BJ109" s="12">
        <f t="shared" si="4"/>
        <v>4784</v>
      </c>
      <c r="BK109" s="12">
        <v>975</v>
      </c>
      <c r="BL109" s="12">
        <f t="shared" si="5"/>
        <v>12675</v>
      </c>
      <c r="BN109" s="13" t="s">
        <v>528</v>
      </c>
      <c r="BO109" s="11" t="s">
        <v>340</v>
      </c>
      <c r="BP109" s="11" t="s">
        <v>304</v>
      </c>
    </row>
    <row r="110" spans="1:68" ht="30" x14ac:dyDescent="0.25">
      <c r="F110" t="s">
        <v>290</v>
      </c>
      <c r="G110" t="s">
        <v>290</v>
      </c>
      <c r="I110" t="s">
        <v>525</v>
      </c>
      <c r="J110" t="s">
        <v>292</v>
      </c>
      <c r="K110" t="s">
        <v>133</v>
      </c>
      <c r="L110" t="s">
        <v>293</v>
      </c>
      <c r="M110" t="s">
        <v>498</v>
      </c>
      <c r="N110" t="s">
        <v>526</v>
      </c>
      <c r="O110" t="s">
        <v>516</v>
      </c>
      <c r="P110" t="s">
        <v>297</v>
      </c>
      <c r="R110" t="s">
        <v>527</v>
      </c>
      <c r="T110" t="s">
        <v>391</v>
      </c>
      <c r="U110" t="s">
        <v>330</v>
      </c>
      <c r="V110" t="s">
        <v>301</v>
      </c>
      <c r="Z110" t="s">
        <v>2</v>
      </c>
      <c r="AG110" s="14">
        <v>0</v>
      </c>
      <c r="AH110" s="14">
        <v>0</v>
      </c>
      <c r="BH110">
        <f t="shared" si="3"/>
        <v>0</v>
      </c>
      <c r="BI110" s="5">
        <v>368</v>
      </c>
      <c r="BJ110" s="5">
        <f t="shared" si="4"/>
        <v>0</v>
      </c>
      <c r="BK110" s="5">
        <v>975</v>
      </c>
      <c r="BL110" s="5">
        <f t="shared" si="5"/>
        <v>0</v>
      </c>
      <c r="BN110" s="4" t="s">
        <v>528</v>
      </c>
      <c r="BO110" t="s">
        <v>340</v>
      </c>
      <c r="BP110" t="s">
        <v>305</v>
      </c>
    </row>
    <row r="111" spans="1:68" s="11" customFormat="1" ht="214.9" customHeight="1" x14ac:dyDescent="0.25">
      <c r="A111"/>
      <c r="B111"/>
      <c r="C111"/>
      <c r="D111"/>
      <c r="E111"/>
      <c r="F111" s="11" t="s">
        <v>290</v>
      </c>
      <c r="G111" s="11" t="s">
        <v>290</v>
      </c>
      <c r="I111" s="11" t="s">
        <v>529</v>
      </c>
      <c r="J111" s="11" t="s">
        <v>292</v>
      </c>
      <c r="K111" s="11" t="s">
        <v>133</v>
      </c>
      <c r="L111" s="11" t="s">
        <v>293</v>
      </c>
      <c r="M111" s="11" t="s">
        <v>498</v>
      </c>
      <c r="N111" s="11" t="s">
        <v>530</v>
      </c>
      <c r="O111" s="11" t="s">
        <v>531</v>
      </c>
      <c r="P111" s="11" t="s">
        <v>297</v>
      </c>
      <c r="R111" s="11" t="s">
        <v>328</v>
      </c>
      <c r="T111" s="11" t="s">
        <v>329</v>
      </c>
      <c r="U111" s="11" t="s">
        <v>300</v>
      </c>
      <c r="V111" s="11" t="s">
        <v>301</v>
      </c>
      <c r="Z111" s="11" t="s">
        <v>2</v>
      </c>
      <c r="AG111" s="11">
        <v>1</v>
      </c>
      <c r="BH111" s="11">
        <f t="shared" si="3"/>
        <v>1</v>
      </c>
      <c r="BI111" s="12">
        <v>340</v>
      </c>
      <c r="BJ111" s="12">
        <f t="shared" si="4"/>
        <v>340</v>
      </c>
      <c r="BK111" s="12">
        <v>895</v>
      </c>
      <c r="BL111" s="12">
        <f t="shared" si="5"/>
        <v>895</v>
      </c>
      <c r="BN111" s="13" t="s">
        <v>532</v>
      </c>
      <c r="BO111" s="11" t="s">
        <v>340</v>
      </c>
      <c r="BP111" s="11" t="s">
        <v>304</v>
      </c>
    </row>
    <row r="112" spans="1:68" ht="45" x14ac:dyDescent="0.25">
      <c r="F112" t="s">
        <v>290</v>
      </c>
      <c r="G112" t="s">
        <v>290</v>
      </c>
      <c r="I112" t="s">
        <v>529</v>
      </c>
      <c r="J112" t="s">
        <v>292</v>
      </c>
      <c r="K112" t="s">
        <v>133</v>
      </c>
      <c r="L112" t="s">
        <v>293</v>
      </c>
      <c r="M112" t="s">
        <v>498</v>
      </c>
      <c r="N112" t="s">
        <v>530</v>
      </c>
      <c r="O112" t="s">
        <v>531</v>
      </c>
      <c r="P112" t="s">
        <v>297</v>
      </c>
      <c r="R112" t="s">
        <v>328</v>
      </c>
      <c r="T112" t="s">
        <v>329</v>
      </c>
      <c r="U112" t="s">
        <v>300</v>
      </c>
      <c r="V112" t="s">
        <v>301</v>
      </c>
      <c r="Z112" t="s">
        <v>2</v>
      </c>
      <c r="AG112" s="14">
        <v>0</v>
      </c>
      <c r="BH112">
        <f t="shared" si="3"/>
        <v>0</v>
      </c>
      <c r="BI112" s="5">
        <v>340</v>
      </c>
      <c r="BJ112" s="5">
        <f t="shared" si="4"/>
        <v>0</v>
      </c>
      <c r="BK112" s="5">
        <v>895</v>
      </c>
      <c r="BL112" s="5">
        <f t="shared" si="5"/>
        <v>0</v>
      </c>
      <c r="BN112" s="4" t="s">
        <v>532</v>
      </c>
      <c r="BO112" t="s">
        <v>340</v>
      </c>
      <c r="BP112" t="s">
        <v>305</v>
      </c>
    </row>
    <row r="113" spans="1:68" s="11" customFormat="1" ht="214.9" customHeight="1" x14ac:dyDescent="0.25">
      <c r="A113"/>
      <c r="B113"/>
      <c r="C113"/>
      <c r="D113"/>
      <c r="E113"/>
      <c r="F113" s="11" t="s">
        <v>290</v>
      </c>
      <c r="G113" s="11" t="s">
        <v>290</v>
      </c>
      <c r="I113" s="11" t="s">
        <v>533</v>
      </c>
      <c r="J113" s="11" t="s">
        <v>292</v>
      </c>
      <c r="K113" s="11" t="s">
        <v>133</v>
      </c>
      <c r="L113" s="11" t="s">
        <v>293</v>
      </c>
      <c r="M113" s="11" t="s">
        <v>498</v>
      </c>
      <c r="N113" s="11" t="s">
        <v>534</v>
      </c>
      <c r="O113" s="11" t="s">
        <v>535</v>
      </c>
      <c r="P113" s="11" t="s">
        <v>297</v>
      </c>
      <c r="R113" s="11" t="s">
        <v>536</v>
      </c>
      <c r="T113" s="11" t="s">
        <v>537</v>
      </c>
      <c r="U113" s="11" t="s">
        <v>300</v>
      </c>
      <c r="V113" s="11" t="s">
        <v>301</v>
      </c>
      <c r="Z113" s="11" t="s">
        <v>2</v>
      </c>
      <c r="AG113" s="11">
        <v>10</v>
      </c>
      <c r="BH113" s="11">
        <f t="shared" si="3"/>
        <v>10</v>
      </c>
      <c r="BI113" s="12">
        <v>185</v>
      </c>
      <c r="BJ113" s="12">
        <f t="shared" si="4"/>
        <v>1850</v>
      </c>
      <c r="BK113" s="12">
        <v>490</v>
      </c>
      <c r="BL113" s="12">
        <f t="shared" si="5"/>
        <v>4900</v>
      </c>
      <c r="BN113" s="13" t="s">
        <v>538</v>
      </c>
      <c r="BO113" s="11" t="s">
        <v>347</v>
      </c>
      <c r="BP113" s="11" t="s">
        <v>304</v>
      </c>
    </row>
    <row r="114" spans="1:68" ht="45" x14ac:dyDescent="0.25">
      <c r="F114" t="s">
        <v>290</v>
      </c>
      <c r="G114" t="s">
        <v>290</v>
      </c>
      <c r="I114" t="s">
        <v>533</v>
      </c>
      <c r="J114" t="s">
        <v>292</v>
      </c>
      <c r="K114" t="s">
        <v>133</v>
      </c>
      <c r="L114" t="s">
        <v>293</v>
      </c>
      <c r="M114" t="s">
        <v>498</v>
      </c>
      <c r="N114" t="s">
        <v>534</v>
      </c>
      <c r="O114" t="s">
        <v>535</v>
      </c>
      <c r="P114" t="s">
        <v>297</v>
      </c>
      <c r="R114" t="s">
        <v>536</v>
      </c>
      <c r="T114" t="s">
        <v>537</v>
      </c>
      <c r="U114" t="s">
        <v>300</v>
      </c>
      <c r="V114" t="s">
        <v>301</v>
      </c>
      <c r="Z114" t="s">
        <v>2</v>
      </c>
      <c r="AG114" s="14">
        <v>0</v>
      </c>
      <c r="BH114">
        <f t="shared" si="3"/>
        <v>0</v>
      </c>
      <c r="BI114" s="5">
        <v>185</v>
      </c>
      <c r="BJ114" s="5">
        <f t="shared" si="4"/>
        <v>0</v>
      </c>
      <c r="BK114" s="5">
        <v>490</v>
      </c>
      <c r="BL114" s="5">
        <f t="shared" si="5"/>
        <v>0</v>
      </c>
      <c r="BN114" s="4" t="s">
        <v>538</v>
      </c>
      <c r="BO114" t="s">
        <v>347</v>
      </c>
      <c r="BP114" t="s">
        <v>305</v>
      </c>
    </row>
    <row r="115" spans="1:68" s="11" customFormat="1" ht="214.9" customHeight="1" x14ac:dyDescent="0.25">
      <c r="A115"/>
      <c r="B115"/>
      <c r="C115"/>
      <c r="D115"/>
      <c r="E115"/>
      <c r="F115" s="11" t="s">
        <v>290</v>
      </c>
      <c r="G115" s="11" t="s">
        <v>290</v>
      </c>
      <c r="I115" s="11" t="s">
        <v>539</v>
      </c>
      <c r="J115" s="11" t="s">
        <v>292</v>
      </c>
      <c r="K115" s="11" t="s">
        <v>133</v>
      </c>
      <c r="L115" s="11" t="s">
        <v>293</v>
      </c>
      <c r="M115" s="11" t="s">
        <v>498</v>
      </c>
      <c r="N115" s="11" t="s">
        <v>540</v>
      </c>
      <c r="O115" s="11" t="s">
        <v>541</v>
      </c>
      <c r="P115" s="11" t="s">
        <v>297</v>
      </c>
      <c r="R115" s="11" t="s">
        <v>462</v>
      </c>
      <c r="T115" s="11" t="s">
        <v>463</v>
      </c>
      <c r="U115" s="11" t="s">
        <v>300</v>
      </c>
      <c r="V115" s="11" t="s">
        <v>301</v>
      </c>
      <c r="Z115" s="11" t="s">
        <v>2</v>
      </c>
      <c r="AE115" s="11">
        <v>1</v>
      </c>
      <c r="BH115" s="11">
        <f t="shared" si="3"/>
        <v>1</v>
      </c>
      <c r="BI115" s="12">
        <v>277</v>
      </c>
      <c r="BJ115" s="12">
        <f t="shared" si="4"/>
        <v>277</v>
      </c>
      <c r="BK115" s="12">
        <v>735</v>
      </c>
      <c r="BL115" s="12">
        <f t="shared" si="5"/>
        <v>735</v>
      </c>
      <c r="BN115" s="13" t="s">
        <v>542</v>
      </c>
      <c r="BO115" s="11" t="s">
        <v>347</v>
      </c>
      <c r="BP115" s="11" t="s">
        <v>304</v>
      </c>
    </row>
    <row r="116" spans="1:68" ht="30" x14ac:dyDescent="0.25">
      <c r="F116" t="s">
        <v>290</v>
      </c>
      <c r="G116" t="s">
        <v>290</v>
      </c>
      <c r="I116" t="s">
        <v>539</v>
      </c>
      <c r="J116" t="s">
        <v>292</v>
      </c>
      <c r="K116" t="s">
        <v>133</v>
      </c>
      <c r="L116" t="s">
        <v>293</v>
      </c>
      <c r="M116" t="s">
        <v>498</v>
      </c>
      <c r="N116" t="s">
        <v>540</v>
      </c>
      <c r="O116" t="s">
        <v>541</v>
      </c>
      <c r="P116" t="s">
        <v>297</v>
      </c>
      <c r="R116" t="s">
        <v>462</v>
      </c>
      <c r="T116" t="s">
        <v>463</v>
      </c>
      <c r="U116" t="s">
        <v>300</v>
      </c>
      <c r="V116" t="s">
        <v>301</v>
      </c>
      <c r="Z116" t="s">
        <v>2</v>
      </c>
      <c r="AE116" s="14">
        <v>0</v>
      </c>
      <c r="BH116">
        <f t="shared" si="3"/>
        <v>0</v>
      </c>
      <c r="BI116" s="5">
        <v>277</v>
      </c>
      <c r="BJ116" s="5">
        <f t="shared" si="4"/>
        <v>0</v>
      </c>
      <c r="BK116" s="5">
        <v>735</v>
      </c>
      <c r="BL116" s="5">
        <f t="shared" si="5"/>
        <v>0</v>
      </c>
      <c r="BN116" s="4" t="s">
        <v>542</v>
      </c>
      <c r="BO116" t="s">
        <v>347</v>
      </c>
      <c r="BP116" t="s">
        <v>305</v>
      </c>
    </row>
    <row r="117" spans="1:68" s="11" customFormat="1" ht="214.9" customHeight="1" x14ac:dyDescent="0.25">
      <c r="A117" t="s">
        <v>289</v>
      </c>
      <c r="B117"/>
      <c r="C117"/>
      <c r="D117"/>
      <c r="E117"/>
      <c r="F117" s="11" t="s">
        <v>290</v>
      </c>
      <c r="G117" s="11" t="s">
        <v>290</v>
      </c>
      <c r="I117" s="11" t="s">
        <v>543</v>
      </c>
      <c r="J117" s="11" t="s">
        <v>292</v>
      </c>
      <c r="K117" s="11" t="s">
        <v>133</v>
      </c>
      <c r="L117" s="11" t="s">
        <v>293</v>
      </c>
      <c r="M117" s="11" t="s">
        <v>498</v>
      </c>
      <c r="N117" s="11" t="s">
        <v>544</v>
      </c>
      <c r="O117" s="11" t="s">
        <v>545</v>
      </c>
      <c r="P117" s="11" t="s">
        <v>297</v>
      </c>
      <c r="R117" s="11" t="s">
        <v>546</v>
      </c>
      <c r="T117" s="11" t="s">
        <v>547</v>
      </c>
      <c r="U117" s="11" t="s">
        <v>300</v>
      </c>
      <c r="V117" s="11" t="s">
        <v>301</v>
      </c>
      <c r="Z117" s="11" t="s">
        <v>2</v>
      </c>
      <c r="AD117" s="11">
        <v>1</v>
      </c>
      <c r="BH117" s="11">
        <f t="shared" si="3"/>
        <v>1</v>
      </c>
      <c r="BI117" s="12">
        <v>370</v>
      </c>
      <c r="BJ117" s="12">
        <f t="shared" si="4"/>
        <v>370</v>
      </c>
      <c r="BK117" s="12">
        <v>980</v>
      </c>
      <c r="BL117" s="12">
        <f t="shared" si="5"/>
        <v>980</v>
      </c>
      <c r="BN117" s="13" t="s">
        <v>548</v>
      </c>
      <c r="BO117" s="11" t="s">
        <v>549</v>
      </c>
      <c r="BP117" s="11" t="s">
        <v>304</v>
      </c>
    </row>
    <row r="118" spans="1:68" ht="30" x14ac:dyDescent="0.25">
      <c r="F118" t="s">
        <v>290</v>
      </c>
      <c r="G118" t="s">
        <v>290</v>
      </c>
      <c r="I118" t="s">
        <v>543</v>
      </c>
      <c r="J118" t="s">
        <v>292</v>
      </c>
      <c r="K118" t="s">
        <v>133</v>
      </c>
      <c r="L118" t="s">
        <v>293</v>
      </c>
      <c r="M118" t="s">
        <v>498</v>
      </c>
      <c r="N118" t="s">
        <v>544</v>
      </c>
      <c r="O118" t="s">
        <v>545</v>
      </c>
      <c r="P118" t="s">
        <v>297</v>
      </c>
      <c r="R118" t="s">
        <v>546</v>
      </c>
      <c r="T118" t="s">
        <v>547</v>
      </c>
      <c r="U118" t="s">
        <v>300</v>
      </c>
      <c r="V118" t="s">
        <v>301</v>
      </c>
      <c r="Z118" t="s">
        <v>2</v>
      </c>
      <c r="AD118" s="14">
        <v>0</v>
      </c>
      <c r="BH118">
        <f t="shared" si="3"/>
        <v>0</v>
      </c>
      <c r="BI118" s="5">
        <v>370</v>
      </c>
      <c r="BJ118" s="5">
        <f t="shared" si="4"/>
        <v>0</v>
      </c>
      <c r="BK118" s="5">
        <v>980</v>
      </c>
      <c r="BL118" s="5">
        <f t="shared" si="5"/>
        <v>0</v>
      </c>
      <c r="BN118" s="4" t="s">
        <v>548</v>
      </c>
      <c r="BO118" t="s">
        <v>549</v>
      </c>
      <c r="BP118" t="s">
        <v>305</v>
      </c>
    </row>
    <row r="119" spans="1:68" s="11" customFormat="1" ht="214.9" customHeight="1" x14ac:dyDescent="0.25">
      <c r="A119"/>
      <c r="B119"/>
      <c r="C119"/>
      <c r="D119"/>
      <c r="E119"/>
      <c r="F119" s="11" t="s">
        <v>290</v>
      </c>
      <c r="G119" s="11" t="s">
        <v>290</v>
      </c>
      <c r="I119" s="11" t="s">
        <v>550</v>
      </c>
      <c r="J119" s="11" t="s">
        <v>292</v>
      </c>
      <c r="K119" s="11" t="s">
        <v>133</v>
      </c>
      <c r="L119" s="11" t="s">
        <v>293</v>
      </c>
      <c r="M119" s="11" t="s">
        <v>498</v>
      </c>
      <c r="N119" s="11" t="s">
        <v>551</v>
      </c>
      <c r="O119" s="11" t="s">
        <v>552</v>
      </c>
      <c r="P119" s="11" t="s">
        <v>297</v>
      </c>
      <c r="R119" s="11" t="s">
        <v>527</v>
      </c>
      <c r="T119" s="11" t="s">
        <v>391</v>
      </c>
      <c r="U119" s="11" t="s">
        <v>300</v>
      </c>
      <c r="V119" s="11" t="s">
        <v>301</v>
      </c>
      <c r="Z119" s="11" t="s">
        <v>2</v>
      </c>
      <c r="AF119" s="11">
        <v>2</v>
      </c>
      <c r="BH119" s="11">
        <f t="shared" si="3"/>
        <v>2</v>
      </c>
      <c r="BI119" s="12">
        <v>385</v>
      </c>
      <c r="BJ119" s="12">
        <f t="shared" si="4"/>
        <v>770</v>
      </c>
      <c r="BK119" s="12">
        <v>1025</v>
      </c>
      <c r="BL119" s="12">
        <f t="shared" si="5"/>
        <v>2050</v>
      </c>
      <c r="BN119" s="13" t="s">
        <v>510</v>
      </c>
      <c r="BO119" s="11" t="s">
        <v>549</v>
      </c>
      <c r="BP119" s="11" t="s">
        <v>304</v>
      </c>
    </row>
    <row r="120" spans="1:68" x14ac:dyDescent="0.25">
      <c r="F120" t="s">
        <v>290</v>
      </c>
      <c r="G120" t="s">
        <v>290</v>
      </c>
      <c r="I120" t="s">
        <v>550</v>
      </c>
      <c r="J120" t="s">
        <v>292</v>
      </c>
      <c r="K120" t="s">
        <v>133</v>
      </c>
      <c r="L120" t="s">
        <v>293</v>
      </c>
      <c r="M120" t="s">
        <v>498</v>
      </c>
      <c r="N120" t="s">
        <v>551</v>
      </c>
      <c r="O120" t="s">
        <v>552</v>
      </c>
      <c r="P120" t="s">
        <v>297</v>
      </c>
      <c r="R120" t="s">
        <v>527</v>
      </c>
      <c r="T120" t="s">
        <v>391</v>
      </c>
      <c r="U120" t="s">
        <v>300</v>
      </c>
      <c r="V120" t="s">
        <v>301</v>
      </c>
      <c r="Z120" t="s">
        <v>2</v>
      </c>
      <c r="AF120" s="14">
        <v>0</v>
      </c>
      <c r="BH120">
        <f t="shared" si="3"/>
        <v>0</v>
      </c>
      <c r="BI120" s="5">
        <v>385</v>
      </c>
      <c r="BJ120" s="5">
        <f t="shared" si="4"/>
        <v>0</v>
      </c>
      <c r="BK120" s="5">
        <v>1025</v>
      </c>
      <c r="BL120" s="5">
        <f t="shared" si="5"/>
        <v>0</v>
      </c>
      <c r="BN120" s="4" t="s">
        <v>510</v>
      </c>
      <c r="BO120" t="s">
        <v>549</v>
      </c>
      <c r="BP120" t="s">
        <v>305</v>
      </c>
    </row>
    <row r="121" spans="1:68" s="11" customFormat="1" ht="214.9" customHeight="1" x14ac:dyDescent="0.25">
      <c r="A121"/>
      <c r="B121"/>
      <c r="C121"/>
      <c r="D121"/>
      <c r="E121"/>
      <c r="F121" s="11" t="s">
        <v>290</v>
      </c>
      <c r="G121" s="11" t="s">
        <v>290</v>
      </c>
      <c r="I121" s="11" t="s">
        <v>553</v>
      </c>
      <c r="J121" s="11" t="s">
        <v>292</v>
      </c>
      <c r="K121" s="11" t="s">
        <v>133</v>
      </c>
      <c r="L121" s="11" t="s">
        <v>293</v>
      </c>
      <c r="M121" s="11" t="s">
        <v>498</v>
      </c>
      <c r="N121" s="11" t="s">
        <v>554</v>
      </c>
      <c r="O121" s="11" t="s">
        <v>555</v>
      </c>
      <c r="P121" s="11" t="s">
        <v>297</v>
      </c>
      <c r="R121" s="11" t="s">
        <v>556</v>
      </c>
      <c r="T121" s="11" t="s">
        <v>557</v>
      </c>
      <c r="U121" s="11" t="s">
        <v>311</v>
      </c>
      <c r="V121" s="11" t="s">
        <v>301</v>
      </c>
      <c r="Z121" s="11" t="s">
        <v>2</v>
      </c>
      <c r="AD121" s="11">
        <v>1</v>
      </c>
      <c r="AF121" s="11">
        <v>1</v>
      </c>
      <c r="BH121" s="11">
        <f t="shared" si="3"/>
        <v>2</v>
      </c>
      <c r="BI121" s="12">
        <v>442</v>
      </c>
      <c r="BJ121" s="12">
        <f t="shared" si="4"/>
        <v>884</v>
      </c>
      <c r="BK121" s="12">
        <v>1155</v>
      </c>
      <c r="BL121" s="12">
        <f t="shared" si="5"/>
        <v>2310</v>
      </c>
      <c r="BN121" s="13" t="s">
        <v>558</v>
      </c>
      <c r="BO121" s="11" t="s">
        <v>393</v>
      </c>
      <c r="BP121" s="11" t="s">
        <v>304</v>
      </c>
    </row>
    <row r="122" spans="1:68" ht="45" x14ac:dyDescent="0.25">
      <c r="F122" t="s">
        <v>290</v>
      </c>
      <c r="G122" t="s">
        <v>290</v>
      </c>
      <c r="I122" t="s">
        <v>553</v>
      </c>
      <c r="J122" t="s">
        <v>292</v>
      </c>
      <c r="K122" t="s">
        <v>133</v>
      </c>
      <c r="L122" t="s">
        <v>293</v>
      </c>
      <c r="M122" t="s">
        <v>498</v>
      </c>
      <c r="N122" t="s">
        <v>554</v>
      </c>
      <c r="O122" t="s">
        <v>555</v>
      </c>
      <c r="P122" t="s">
        <v>297</v>
      </c>
      <c r="R122" t="s">
        <v>556</v>
      </c>
      <c r="T122" t="s">
        <v>557</v>
      </c>
      <c r="U122" t="s">
        <v>311</v>
      </c>
      <c r="V122" t="s">
        <v>301</v>
      </c>
      <c r="Z122" t="s">
        <v>2</v>
      </c>
      <c r="AD122" s="14">
        <v>0</v>
      </c>
      <c r="AF122" s="14">
        <v>0</v>
      </c>
      <c r="BH122">
        <f t="shared" si="3"/>
        <v>0</v>
      </c>
      <c r="BI122" s="5">
        <v>442</v>
      </c>
      <c r="BJ122" s="5">
        <f t="shared" si="4"/>
        <v>0</v>
      </c>
      <c r="BK122" s="5">
        <v>1155</v>
      </c>
      <c r="BL122" s="5">
        <f t="shared" si="5"/>
        <v>0</v>
      </c>
      <c r="BN122" s="4" t="s">
        <v>558</v>
      </c>
      <c r="BO122" t="s">
        <v>393</v>
      </c>
      <c r="BP122" t="s">
        <v>305</v>
      </c>
    </row>
    <row r="123" spans="1:68" s="11" customFormat="1" ht="214.9" customHeight="1" x14ac:dyDescent="0.25">
      <c r="A123"/>
      <c r="B123"/>
      <c r="C123"/>
      <c r="D123"/>
      <c r="E123"/>
      <c r="F123" s="11" t="s">
        <v>290</v>
      </c>
      <c r="G123" s="11" t="s">
        <v>290</v>
      </c>
      <c r="I123" s="11" t="s">
        <v>559</v>
      </c>
      <c r="J123" s="11" t="s">
        <v>292</v>
      </c>
      <c r="K123" s="11" t="s">
        <v>133</v>
      </c>
      <c r="L123" s="11" t="s">
        <v>293</v>
      </c>
      <c r="M123" s="11" t="s">
        <v>498</v>
      </c>
      <c r="N123" s="11" t="s">
        <v>560</v>
      </c>
      <c r="O123" s="11" t="s">
        <v>561</v>
      </c>
      <c r="P123" s="11" t="s">
        <v>297</v>
      </c>
      <c r="R123" s="11" t="s">
        <v>562</v>
      </c>
      <c r="T123" s="11" t="s">
        <v>563</v>
      </c>
      <c r="U123" s="11" t="s">
        <v>311</v>
      </c>
      <c r="V123" s="11" t="s">
        <v>301</v>
      </c>
      <c r="Z123" s="11" t="s">
        <v>2</v>
      </c>
      <c r="AD123" s="11">
        <v>2</v>
      </c>
      <c r="AE123" s="11">
        <v>11</v>
      </c>
      <c r="AH123" s="11">
        <v>3</v>
      </c>
      <c r="BH123" s="11">
        <f t="shared" si="3"/>
        <v>16</v>
      </c>
      <c r="BI123" s="12">
        <v>400</v>
      </c>
      <c r="BJ123" s="12">
        <f t="shared" si="4"/>
        <v>6400</v>
      </c>
      <c r="BK123" s="12">
        <v>1050</v>
      </c>
      <c r="BL123" s="12">
        <f t="shared" si="5"/>
        <v>16800</v>
      </c>
      <c r="BN123" s="13" t="s">
        <v>312</v>
      </c>
      <c r="BO123" s="11" t="s">
        <v>313</v>
      </c>
      <c r="BP123" s="11" t="s">
        <v>304</v>
      </c>
    </row>
    <row r="124" spans="1:68" ht="45" x14ac:dyDescent="0.25">
      <c r="F124" t="s">
        <v>290</v>
      </c>
      <c r="G124" t="s">
        <v>290</v>
      </c>
      <c r="I124" t="s">
        <v>559</v>
      </c>
      <c r="J124" t="s">
        <v>292</v>
      </c>
      <c r="K124" t="s">
        <v>133</v>
      </c>
      <c r="L124" t="s">
        <v>293</v>
      </c>
      <c r="M124" t="s">
        <v>498</v>
      </c>
      <c r="N124" t="s">
        <v>560</v>
      </c>
      <c r="O124" t="s">
        <v>561</v>
      </c>
      <c r="P124" t="s">
        <v>297</v>
      </c>
      <c r="R124" t="s">
        <v>562</v>
      </c>
      <c r="T124" t="s">
        <v>563</v>
      </c>
      <c r="U124" t="s">
        <v>311</v>
      </c>
      <c r="V124" t="s">
        <v>301</v>
      </c>
      <c r="Z124" t="s">
        <v>2</v>
      </c>
      <c r="AD124" s="14">
        <v>0</v>
      </c>
      <c r="AE124" s="14">
        <v>0</v>
      </c>
      <c r="AH124" s="14">
        <v>0</v>
      </c>
      <c r="BH124">
        <f t="shared" si="3"/>
        <v>0</v>
      </c>
      <c r="BI124" s="5">
        <v>400</v>
      </c>
      <c r="BJ124" s="5">
        <f t="shared" si="4"/>
        <v>0</v>
      </c>
      <c r="BK124" s="5">
        <v>1050</v>
      </c>
      <c r="BL124" s="5">
        <f t="shared" si="5"/>
        <v>0</v>
      </c>
      <c r="BN124" s="4" t="s">
        <v>312</v>
      </c>
      <c r="BO124" t="s">
        <v>313</v>
      </c>
      <c r="BP124" t="s">
        <v>305</v>
      </c>
    </row>
    <row r="125" spans="1:68" s="11" customFormat="1" ht="214.9" customHeight="1" x14ac:dyDescent="0.25">
      <c r="A125"/>
      <c r="B125"/>
      <c r="C125"/>
      <c r="D125"/>
      <c r="E125"/>
      <c r="F125" s="11" t="s">
        <v>290</v>
      </c>
      <c r="G125" s="11" t="s">
        <v>290</v>
      </c>
      <c r="I125" s="11" t="s">
        <v>564</v>
      </c>
      <c r="J125" s="11" t="s">
        <v>292</v>
      </c>
      <c r="K125" s="11" t="s">
        <v>133</v>
      </c>
      <c r="L125" s="11" t="s">
        <v>293</v>
      </c>
      <c r="M125" s="11" t="s">
        <v>498</v>
      </c>
      <c r="N125" s="11" t="s">
        <v>560</v>
      </c>
      <c r="O125" s="11" t="s">
        <v>561</v>
      </c>
      <c r="P125" s="11" t="s">
        <v>297</v>
      </c>
      <c r="R125" s="11" t="s">
        <v>309</v>
      </c>
      <c r="T125" s="11" t="s">
        <v>310</v>
      </c>
      <c r="U125" s="11" t="s">
        <v>311</v>
      </c>
      <c r="V125" s="11" t="s">
        <v>301</v>
      </c>
      <c r="Z125" s="11" t="s">
        <v>2</v>
      </c>
      <c r="AG125" s="11">
        <v>1</v>
      </c>
      <c r="BH125" s="11">
        <f t="shared" si="3"/>
        <v>1</v>
      </c>
      <c r="BI125" s="12">
        <v>400</v>
      </c>
      <c r="BJ125" s="12">
        <f t="shared" si="4"/>
        <v>400</v>
      </c>
      <c r="BK125" s="12">
        <v>1050</v>
      </c>
      <c r="BL125" s="12">
        <f t="shared" si="5"/>
        <v>1050</v>
      </c>
      <c r="BN125" s="13" t="s">
        <v>312</v>
      </c>
      <c r="BO125" s="11" t="s">
        <v>313</v>
      </c>
      <c r="BP125" s="11" t="s">
        <v>304</v>
      </c>
    </row>
    <row r="126" spans="1:68" ht="45" x14ac:dyDescent="0.25">
      <c r="F126" t="s">
        <v>290</v>
      </c>
      <c r="G126" t="s">
        <v>290</v>
      </c>
      <c r="I126" t="s">
        <v>564</v>
      </c>
      <c r="J126" t="s">
        <v>292</v>
      </c>
      <c r="K126" t="s">
        <v>133</v>
      </c>
      <c r="L126" t="s">
        <v>293</v>
      </c>
      <c r="M126" t="s">
        <v>498</v>
      </c>
      <c r="N126" t="s">
        <v>560</v>
      </c>
      <c r="O126" t="s">
        <v>561</v>
      </c>
      <c r="P126" t="s">
        <v>297</v>
      </c>
      <c r="R126" t="s">
        <v>309</v>
      </c>
      <c r="T126" t="s">
        <v>310</v>
      </c>
      <c r="U126" t="s">
        <v>311</v>
      </c>
      <c r="V126" t="s">
        <v>301</v>
      </c>
      <c r="Z126" t="s">
        <v>2</v>
      </c>
      <c r="AG126" s="14">
        <v>0</v>
      </c>
      <c r="BH126">
        <f t="shared" si="3"/>
        <v>0</v>
      </c>
      <c r="BI126" s="5">
        <v>400</v>
      </c>
      <c r="BJ126" s="5">
        <f t="shared" si="4"/>
        <v>0</v>
      </c>
      <c r="BK126" s="5">
        <v>1050</v>
      </c>
      <c r="BL126" s="5">
        <f t="shared" si="5"/>
        <v>0</v>
      </c>
      <c r="BN126" s="4" t="s">
        <v>312</v>
      </c>
      <c r="BO126" t="s">
        <v>313</v>
      </c>
      <c r="BP126" t="s">
        <v>305</v>
      </c>
    </row>
    <row r="127" spans="1:68" s="11" customFormat="1" ht="214.9" customHeight="1" x14ac:dyDescent="0.25">
      <c r="A127"/>
      <c r="B127"/>
      <c r="C127"/>
      <c r="D127"/>
      <c r="E127"/>
      <c r="F127" s="11" t="s">
        <v>290</v>
      </c>
      <c r="G127" s="11" t="s">
        <v>290</v>
      </c>
      <c r="I127" s="11" t="s">
        <v>565</v>
      </c>
      <c r="J127" s="11" t="s">
        <v>292</v>
      </c>
      <c r="K127" s="11" t="s">
        <v>133</v>
      </c>
      <c r="L127" s="11" t="s">
        <v>293</v>
      </c>
      <c r="M127" s="11" t="s">
        <v>498</v>
      </c>
      <c r="N127" s="11" t="s">
        <v>566</v>
      </c>
      <c r="O127" s="11" t="s">
        <v>567</v>
      </c>
      <c r="P127" s="11" t="s">
        <v>297</v>
      </c>
      <c r="R127" s="11" t="s">
        <v>456</v>
      </c>
      <c r="T127" s="11" t="s">
        <v>457</v>
      </c>
      <c r="U127" s="11" t="s">
        <v>311</v>
      </c>
      <c r="V127" s="11" t="s">
        <v>301</v>
      </c>
      <c r="Z127" s="11" t="s">
        <v>2</v>
      </c>
      <c r="AE127" s="11">
        <v>7</v>
      </c>
      <c r="BH127" s="11">
        <f t="shared" si="3"/>
        <v>7</v>
      </c>
      <c r="BI127" s="12">
        <v>338</v>
      </c>
      <c r="BJ127" s="12">
        <f t="shared" si="4"/>
        <v>2366</v>
      </c>
      <c r="BK127" s="12">
        <v>895</v>
      </c>
      <c r="BL127" s="12">
        <f t="shared" si="5"/>
        <v>6265</v>
      </c>
      <c r="BN127" s="13" t="s">
        <v>320</v>
      </c>
      <c r="BO127" s="11" t="s">
        <v>393</v>
      </c>
      <c r="BP127" s="11" t="s">
        <v>304</v>
      </c>
    </row>
    <row r="128" spans="1:68" ht="30" x14ac:dyDescent="0.25">
      <c r="F128" t="s">
        <v>290</v>
      </c>
      <c r="G128" t="s">
        <v>290</v>
      </c>
      <c r="I128" t="s">
        <v>565</v>
      </c>
      <c r="J128" t="s">
        <v>292</v>
      </c>
      <c r="K128" t="s">
        <v>133</v>
      </c>
      <c r="L128" t="s">
        <v>293</v>
      </c>
      <c r="M128" t="s">
        <v>498</v>
      </c>
      <c r="N128" t="s">
        <v>566</v>
      </c>
      <c r="O128" t="s">
        <v>567</v>
      </c>
      <c r="P128" t="s">
        <v>297</v>
      </c>
      <c r="R128" t="s">
        <v>456</v>
      </c>
      <c r="T128" t="s">
        <v>457</v>
      </c>
      <c r="U128" t="s">
        <v>311</v>
      </c>
      <c r="V128" t="s">
        <v>301</v>
      </c>
      <c r="Z128" t="s">
        <v>2</v>
      </c>
      <c r="AE128" s="14">
        <v>0</v>
      </c>
      <c r="BH128">
        <f t="shared" si="3"/>
        <v>0</v>
      </c>
      <c r="BI128" s="5">
        <v>338</v>
      </c>
      <c r="BJ128" s="5">
        <f t="shared" si="4"/>
        <v>0</v>
      </c>
      <c r="BK128" s="5">
        <v>895</v>
      </c>
      <c r="BL128" s="5">
        <f t="shared" si="5"/>
        <v>0</v>
      </c>
      <c r="BN128" s="4" t="s">
        <v>320</v>
      </c>
      <c r="BO128" t="s">
        <v>393</v>
      </c>
      <c r="BP128" t="s">
        <v>305</v>
      </c>
    </row>
    <row r="129" spans="1:68" s="11" customFormat="1" ht="214.9" customHeight="1" x14ac:dyDescent="0.25">
      <c r="A129"/>
      <c r="B129"/>
      <c r="C129"/>
      <c r="D129"/>
      <c r="E129"/>
      <c r="F129" s="11" t="s">
        <v>290</v>
      </c>
      <c r="G129" s="11" t="s">
        <v>290</v>
      </c>
      <c r="I129" s="11" t="s">
        <v>568</v>
      </c>
      <c r="J129" s="11" t="s">
        <v>292</v>
      </c>
      <c r="K129" s="11" t="s">
        <v>133</v>
      </c>
      <c r="L129" s="11" t="s">
        <v>293</v>
      </c>
      <c r="M129" s="11" t="s">
        <v>498</v>
      </c>
      <c r="N129" s="11" t="s">
        <v>566</v>
      </c>
      <c r="O129" s="11" t="s">
        <v>567</v>
      </c>
      <c r="P129" s="11" t="s">
        <v>297</v>
      </c>
      <c r="R129" s="11" t="s">
        <v>488</v>
      </c>
      <c r="T129" s="11" t="s">
        <v>489</v>
      </c>
      <c r="U129" s="11" t="s">
        <v>311</v>
      </c>
      <c r="V129" s="11" t="s">
        <v>301</v>
      </c>
      <c r="Z129" s="11" t="s">
        <v>2</v>
      </c>
      <c r="AG129" s="11">
        <v>3</v>
      </c>
      <c r="AH129" s="11">
        <v>1</v>
      </c>
      <c r="BH129" s="11">
        <f t="shared" si="3"/>
        <v>4</v>
      </c>
      <c r="BI129" s="12">
        <v>338</v>
      </c>
      <c r="BJ129" s="12">
        <f t="shared" si="4"/>
        <v>1352</v>
      </c>
      <c r="BK129" s="12">
        <v>895</v>
      </c>
      <c r="BL129" s="12">
        <f t="shared" si="5"/>
        <v>3580</v>
      </c>
      <c r="BN129" s="13" t="s">
        <v>320</v>
      </c>
      <c r="BO129" s="11" t="s">
        <v>393</v>
      </c>
      <c r="BP129" s="11" t="s">
        <v>304</v>
      </c>
    </row>
    <row r="130" spans="1:68" ht="30" x14ac:dyDescent="0.25">
      <c r="F130" t="s">
        <v>290</v>
      </c>
      <c r="G130" t="s">
        <v>290</v>
      </c>
      <c r="I130" t="s">
        <v>568</v>
      </c>
      <c r="J130" t="s">
        <v>292</v>
      </c>
      <c r="K130" t="s">
        <v>133</v>
      </c>
      <c r="L130" t="s">
        <v>293</v>
      </c>
      <c r="M130" t="s">
        <v>498</v>
      </c>
      <c r="N130" t="s">
        <v>566</v>
      </c>
      <c r="O130" t="s">
        <v>567</v>
      </c>
      <c r="P130" t="s">
        <v>297</v>
      </c>
      <c r="R130" t="s">
        <v>488</v>
      </c>
      <c r="T130" t="s">
        <v>489</v>
      </c>
      <c r="U130" t="s">
        <v>311</v>
      </c>
      <c r="V130" t="s">
        <v>301</v>
      </c>
      <c r="Z130" t="s">
        <v>2</v>
      </c>
      <c r="AG130" s="14">
        <v>0</v>
      </c>
      <c r="AH130" s="14">
        <v>0</v>
      </c>
      <c r="BH130">
        <f t="shared" si="3"/>
        <v>0</v>
      </c>
      <c r="BI130" s="5">
        <v>338</v>
      </c>
      <c r="BJ130" s="5">
        <f t="shared" si="4"/>
        <v>0</v>
      </c>
      <c r="BK130" s="5">
        <v>895</v>
      </c>
      <c r="BL130" s="5">
        <f t="shared" si="5"/>
        <v>0</v>
      </c>
      <c r="BN130" s="4" t="s">
        <v>320</v>
      </c>
      <c r="BO130" t="s">
        <v>393</v>
      </c>
      <c r="BP130" t="s">
        <v>305</v>
      </c>
    </row>
    <row r="131" spans="1:68" s="11" customFormat="1" ht="214.9" customHeight="1" x14ac:dyDescent="0.25">
      <c r="A131" t="s">
        <v>289</v>
      </c>
      <c r="B131"/>
      <c r="C131"/>
      <c r="D131"/>
      <c r="E131"/>
      <c r="F131" s="11" t="s">
        <v>290</v>
      </c>
      <c r="G131" s="11" t="s">
        <v>290</v>
      </c>
      <c r="I131" s="11" t="s">
        <v>569</v>
      </c>
      <c r="J131" s="11" t="s">
        <v>292</v>
      </c>
      <c r="K131" s="11" t="s">
        <v>133</v>
      </c>
      <c r="L131" s="11" t="s">
        <v>293</v>
      </c>
      <c r="M131" s="11" t="s">
        <v>570</v>
      </c>
      <c r="N131" s="11" t="s">
        <v>571</v>
      </c>
      <c r="O131" s="11" t="s">
        <v>572</v>
      </c>
      <c r="P131" s="11" t="s">
        <v>297</v>
      </c>
      <c r="R131" s="11" t="s">
        <v>344</v>
      </c>
      <c r="T131" s="11" t="s">
        <v>345</v>
      </c>
      <c r="U131" s="11" t="s">
        <v>300</v>
      </c>
      <c r="V131" s="11" t="s">
        <v>338</v>
      </c>
      <c r="Z131" s="11" t="s">
        <v>2</v>
      </c>
      <c r="AD131" s="11">
        <v>3</v>
      </c>
      <c r="AF131" s="11">
        <v>1</v>
      </c>
      <c r="AH131" s="11">
        <v>3</v>
      </c>
      <c r="BH131" s="11">
        <f t="shared" si="3"/>
        <v>7</v>
      </c>
      <c r="BI131" s="12">
        <v>166</v>
      </c>
      <c r="BJ131" s="12">
        <f t="shared" si="4"/>
        <v>1162</v>
      </c>
      <c r="BK131" s="12">
        <v>440</v>
      </c>
      <c r="BL131" s="12">
        <f t="shared" si="5"/>
        <v>3080</v>
      </c>
      <c r="BN131" s="13" t="s">
        <v>573</v>
      </c>
      <c r="BO131" s="11" t="s">
        <v>340</v>
      </c>
      <c r="BP131" s="11" t="s">
        <v>304</v>
      </c>
    </row>
    <row r="132" spans="1:68" ht="30" x14ac:dyDescent="0.25">
      <c r="F132" t="s">
        <v>290</v>
      </c>
      <c r="G132" t="s">
        <v>290</v>
      </c>
      <c r="I132" t="s">
        <v>569</v>
      </c>
      <c r="J132" t="s">
        <v>292</v>
      </c>
      <c r="K132" t="s">
        <v>133</v>
      </c>
      <c r="L132" t="s">
        <v>293</v>
      </c>
      <c r="M132" t="s">
        <v>570</v>
      </c>
      <c r="N132" t="s">
        <v>571</v>
      </c>
      <c r="O132" t="s">
        <v>572</v>
      </c>
      <c r="P132" t="s">
        <v>297</v>
      </c>
      <c r="R132" t="s">
        <v>344</v>
      </c>
      <c r="T132" t="s">
        <v>345</v>
      </c>
      <c r="U132" t="s">
        <v>300</v>
      </c>
      <c r="V132" t="s">
        <v>338</v>
      </c>
      <c r="Z132" t="s">
        <v>2</v>
      </c>
      <c r="AD132" s="14">
        <v>0</v>
      </c>
      <c r="AF132" s="14">
        <v>0</v>
      </c>
      <c r="AH132" s="14">
        <v>0</v>
      </c>
      <c r="BH132">
        <f t="shared" si="3"/>
        <v>0</v>
      </c>
      <c r="BI132" s="5">
        <v>166</v>
      </c>
      <c r="BJ132" s="5">
        <f t="shared" si="4"/>
        <v>0</v>
      </c>
      <c r="BK132" s="5">
        <v>440</v>
      </c>
      <c r="BL132" s="5">
        <f t="shared" si="5"/>
        <v>0</v>
      </c>
      <c r="BN132" s="4" t="s">
        <v>573</v>
      </c>
      <c r="BO132" t="s">
        <v>340</v>
      </c>
      <c r="BP132" t="s">
        <v>305</v>
      </c>
    </row>
    <row r="133" spans="1:68" s="11" customFormat="1" ht="214.9" customHeight="1" x14ac:dyDescent="0.25">
      <c r="A133" t="s">
        <v>289</v>
      </c>
      <c r="B133"/>
      <c r="C133"/>
      <c r="D133"/>
      <c r="E133"/>
      <c r="F133" s="11" t="s">
        <v>290</v>
      </c>
      <c r="G133" s="11" t="s">
        <v>290</v>
      </c>
      <c r="I133" s="11" t="s">
        <v>574</v>
      </c>
      <c r="J133" s="11" t="s">
        <v>292</v>
      </c>
      <c r="K133" s="11" t="s">
        <v>133</v>
      </c>
      <c r="L133" s="11" t="s">
        <v>293</v>
      </c>
      <c r="M133" s="11" t="s">
        <v>570</v>
      </c>
      <c r="N133" s="11" t="s">
        <v>575</v>
      </c>
      <c r="O133" s="11" t="s">
        <v>576</v>
      </c>
      <c r="P133" s="11" t="s">
        <v>297</v>
      </c>
      <c r="R133" s="11" t="s">
        <v>385</v>
      </c>
      <c r="T133" s="11" t="s">
        <v>386</v>
      </c>
      <c r="U133" s="11" t="s">
        <v>300</v>
      </c>
      <c r="V133" s="11" t="s">
        <v>338</v>
      </c>
      <c r="Z133" s="11" t="s">
        <v>2</v>
      </c>
      <c r="AH133" s="11">
        <v>1</v>
      </c>
      <c r="BH133" s="11">
        <f t="shared" si="3"/>
        <v>1</v>
      </c>
      <c r="BI133" s="12">
        <v>121</v>
      </c>
      <c r="BJ133" s="12">
        <f t="shared" si="4"/>
        <v>121</v>
      </c>
      <c r="BK133" s="12">
        <v>320</v>
      </c>
      <c r="BL133" s="12">
        <f t="shared" si="5"/>
        <v>320</v>
      </c>
      <c r="BN133" s="13" t="s">
        <v>577</v>
      </c>
      <c r="BO133" s="11" t="s">
        <v>578</v>
      </c>
      <c r="BP133" s="11" t="s">
        <v>304</v>
      </c>
    </row>
    <row r="134" spans="1:68" ht="30" x14ac:dyDescent="0.25">
      <c r="F134" t="s">
        <v>290</v>
      </c>
      <c r="G134" t="s">
        <v>290</v>
      </c>
      <c r="I134" t="s">
        <v>574</v>
      </c>
      <c r="J134" t="s">
        <v>292</v>
      </c>
      <c r="K134" t="s">
        <v>133</v>
      </c>
      <c r="L134" t="s">
        <v>293</v>
      </c>
      <c r="M134" t="s">
        <v>570</v>
      </c>
      <c r="N134" t="s">
        <v>575</v>
      </c>
      <c r="O134" t="s">
        <v>576</v>
      </c>
      <c r="P134" t="s">
        <v>297</v>
      </c>
      <c r="R134" t="s">
        <v>385</v>
      </c>
      <c r="T134" t="s">
        <v>386</v>
      </c>
      <c r="U134" t="s">
        <v>300</v>
      </c>
      <c r="V134" t="s">
        <v>338</v>
      </c>
      <c r="Z134" t="s">
        <v>2</v>
      </c>
      <c r="AH134" s="14">
        <v>0</v>
      </c>
      <c r="BH134">
        <f t="shared" si="3"/>
        <v>0</v>
      </c>
      <c r="BI134" s="5">
        <v>121</v>
      </c>
      <c r="BJ134" s="5">
        <f t="shared" si="4"/>
        <v>0</v>
      </c>
      <c r="BK134" s="5">
        <v>320</v>
      </c>
      <c r="BL134" s="5">
        <f t="shared" si="5"/>
        <v>0</v>
      </c>
      <c r="BN134" s="4" t="s">
        <v>577</v>
      </c>
      <c r="BO134" t="s">
        <v>578</v>
      </c>
      <c r="BP134" t="s">
        <v>305</v>
      </c>
    </row>
    <row r="135" spans="1:68" s="11" customFormat="1" ht="214.9" customHeight="1" x14ac:dyDescent="0.25">
      <c r="A135" t="s">
        <v>289</v>
      </c>
      <c r="B135"/>
      <c r="C135"/>
      <c r="D135"/>
      <c r="E135"/>
      <c r="F135" s="11" t="s">
        <v>290</v>
      </c>
      <c r="G135" s="11" t="s">
        <v>290</v>
      </c>
      <c r="I135" s="11" t="s">
        <v>579</v>
      </c>
      <c r="J135" s="11" t="s">
        <v>292</v>
      </c>
      <c r="K135" s="11" t="s">
        <v>133</v>
      </c>
      <c r="L135" s="11" t="s">
        <v>293</v>
      </c>
      <c r="M135" s="11" t="s">
        <v>570</v>
      </c>
      <c r="N135" s="11" t="s">
        <v>575</v>
      </c>
      <c r="O135" s="11" t="s">
        <v>576</v>
      </c>
      <c r="P135" s="11" t="s">
        <v>297</v>
      </c>
      <c r="R135" s="11" t="s">
        <v>344</v>
      </c>
      <c r="T135" s="11" t="s">
        <v>345</v>
      </c>
      <c r="U135" s="11" t="s">
        <v>300</v>
      </c>
      <c r="V135" s="11" t="s">
        <v>338</v>
      </c>
      <c r="Z135" s="11" t="s">
        <v>2</v>
      </c>
      <c r="AD135" s="11">
        <v>1</v>
      </c>
      <c r="BH135" s="11">
        <f t="shared" si="3"/>
        <v>1</v>
      </c>
      <c r="BI135" s="12">
        <v>121</v>
      </c>
      <c r="BJ135" s="12">
        <f t="shared" si="4"/>
        <v>121</v>
      </c>
      <c r="BK135" s="12">
        <v>320</v>
      </c>
      <c r="BL135" s="12">
        <f t="shared" si="5"/>
        <v>320</v>
      </c>
      <c r="BN135" s="13" t="s">
        <v>577</v>
      </c>
      <c r="BO135" s="11" t="s">
        <v>578</v>
      </c>
      <c r="BP135" s="11" t="s">
        <v>304</v>
      </c>
    </row>
    <row r="136" spans="1:68" ht="30" x14ac:dyDescent="0.25">
      <c r="F136" t="s">
        <v>290</v>
      </c>
      <c r="G136" t="s">
        <v>290</v>
      </c>
      <c r="I136" t="s">
        <v>579</v>
      </c>
      <c r="J136" t="s">
        <v>292</v>
      </c>
      <c r="K136" t="s">
        <v>133</v>
      </c>
      <c r="L136" t="s">
        <v>293</v>
      </c>
      <c r="M136" t="s">
        <v>570</v>
      </c>
      <c r="N136" t="s">
        <v>575</v>
      </c>
      <c r="O136" t="s">
        <v>576</v>
      </c>
      <c r="P136" t="s">
        <v>297</v>
      </c>
      <c r="R136" t="s">
        <v>344</v>
      </c>
      <c r="T136" t="s">
        <v>345</v>
      </c>
      <c r="U136" t="s">
        <v>300</v>
      </c>
      <c r="V136" t="s">
        <v>338</v>
      </c>
      <c r="Z136" t="s">
        <v>2</v>
      </c>
      <c r="AD136" s="14">
        <v>0</v>
      </c>
      <c r="BH136">
        <f t="shared" si="3"/>
        <v>0</v>
      </c>
      <c r="BI136" s="5">
        <v>121</v>
      </c>
      <c r="BJ136" s="5">
        <f t="shared" si="4"/>
        <v>0</v>
      </c>
      <c r="BK136" s="5">
        <v>320</v>
      </c>
      <c r="BL136" s="5">
        <f t="shared" si="5"/>
        <v>0</v>
      </c>
      <c r="BN136" s="4" t="s">
        <v>577</v>
      </c>
      <c r="BO136" t="s">
        <v>578</v>
      </c>
      <c r="BP136" t="s">
        <v>305</v>
      </c>
    </row>
    <row r="137" spans="1:68" s="11" customFormat="1" ht="214.9" customHeight="1" x14ac:dyDescent="0.25">
      <c r="A137"/>
      <c r="B137"/>
      <c r="C137"/>
      <c r="D137"/>
      <c r="E137"/>
      <c r="F137" s="11" t="s">
        <v>290</v>
      </c>
      <c r="G137" s="11" t="s">
        <v>290</v>
      </c>
      <c r="I137" s="11" t="s">
        <v>580</v>
      </c>
      <c r="J137" s="11" t="s">
        <v>292</v>
      </c>
      <c r="K137" s="11" t="s">
        <v>133</v>
      </c>
      <c r="L137" s="11" t="s">
        <v>293</v>
      </c>
      <c r="M137" s="11" t="s">
        <v>570</v>
      </c>
      <c r="N137" s="11" t="s">
        <v>581</v>
      </c>
      <c r="O137" s="11" t="s">
        <v>582</v>
      </c>
      <c r="P137" s="11" t="s">
        <v>297</v>
      </c>
      <c r="R137" s="11" t="s">
        <v>430</v>
      </c>
      <c r="T137" s="11" t="s">
        <v>431</v>
      </c>
      <c r="U137" s="11" t="s">
        <v>330</v>
      </c>
      <c r="V137" s="11" t="s">
        <v>301</v>
      </c>
      <c r="Z137" s="11" t="s">
        <v>2</v>
      </c>
      <c r="AE137" s="11">
        <v>1</v>
      </c>
      <c r="BH137" s="11">
        <f t="shared" si="3"/>
        <v>1</v>
      </c>
      <c r="BI137" s="12">
        <v>208</v>
      </c>
      <c r="BJ137" s="12">
        <f t="shared" si="4"/>
        <v>208</v>
      </c>
      <c r="BK137" s="12">
        <v>550</v>
      </c>
      <c r="BL137" s="12">
        <f t="shared" si="5"/>
        <v>550</v>
      </c>
      <c r="BM137" s="11" t="s">
        <v>331</v>
      </c>
      <c r="BN137" s="13" t="s">
        <v>432</v>
      </c>
      <c r="BO137" s="11" t="s">
        <v>340</v>
      </c>
      <c r="BP137" s="11" t="s">
        <v>304</v>
      </c>
    </row>
    <row r="138" spans="1:68" ht="30" x14ac:dyDescent="0.25">
      <c r="F138" t="s">
        <v>290</v>
      </c>
      <c r="G138" t="s">
        <v>290</v>
      </c>
      <c r="I138" t="s">
        <v>580</v>
      </c>
      <c r="J138" t="s">
        <v>292</v>
      </c>
      <c r="K138" t="s">
        <v>133</v>
      </c>
      <c r="L138" t="s">
        <v>293</v>
      </c>
      <c r="M138" t="s">
        <v>570</v>
      </c>
      <c r="N138" t="s">
        <v>581</v>
      </c>
      <c r="O138" t="s">
        <v>582</v>
      </c>
      <c r="P138" t="s">
        <v>297</v>
      </c>
      <c r="R138" t="s">
        <v>430</v>
      </c>
      <c r="T138" t="s">
        <v>431</v>
      </c>
      <c r="U138" t="s">
        <v>330</v>
      </c>
      <c r="V138" t="s">
        <v>301</v>
      </c>
      <c r="Z138" t="s">
        <v>2</v>
      </c>
      <c r="AE138" s="14">
        <v>0</v>
      </c>
      <c r="BH138">
        <f t="shared" si="3"/>
        <v>0</v>
      </c>
      <c r="BI138" s="5">
        <v>208</v>
      </c>
      <c r="BJ138" s="5">
        <f t="shared" si="4"/>
        <v>0</v>
      </c>
      <c r="BK138" s="5">
        <v>550</v>
      </c>
      <c r="BL138" s="5">
        <f t="shared" si="5"/>
        <v>0</v>
      </c>
      <c r="BM138" t="s">
        <v>331</v>
      </c>
      <c r="BN138" s="4" t="s">
        <v>432</v>
      </c>
      <c r="BO138" t="s">
        <v>340</v>
      </c>
      <c r="BP138" t="s">
        <v>305</v>
      </c>
    </row>
    <row r="139" spans="1:68" s="11" customFormat="1" ht="214.9" customHeight="1" x14ac:dyDescent="0.25">
      <c r="A139" t="s">
        <v>289</v>
      </c>
      <c r="B139"/>
      <c r="C139"/>
      <c r="D139"/>
      <c r="E139"/>
      <c r="F139" s="11" t="s">
        <v>290</v>
      </c>
      <c r="G139" s="11" t="s">
        <v>290</v>
      </c>
      <c r="I139" s="11" t="s">
        <v>583</v>
      </c>
      <c r="J139" s="11" t="s">
        <v>441</v>
      </c>
      <c r="K139" s="11" t="s">
        <v>133</v>
      </c>
      <c r="L139" s="11" t="s">
        <v>293</v>
      </c>
      <c r="M139" s="11" t="s">
        <v>570</v>
      </c>
      <c r="N139" s="11" t="s">
        <v>584</v>
      </c>
      <c r="O139" s="11" t="s">
        <v>443</v>
      </c>
      <c r="P139" s="11" t="s">
        <v>297</v>
      </c>
      <c r="R139" s="11" t="s">
        <v>585</v>
      </c>
      <c r="T139" s="11" t="s">
        <v>586</v>
      </c>
      <c r="U139" s="11" t="s">
        <v>330</v>
      </c>
      <c r="V139" s="11" t="s">
        <v>301</v>
      </c>
      <c r="Z139" s="11" t="s">
        <v>2</v>
      </c>
      <c r="AF139" s="11">
        <v>1</v>
      </c>
      <c r="BH139" s="11">
        <f t="shared" si="3"/>
        <v>1</v>
      </c>
      <c r="BI139" s="12">
        <v>434</v>
      </c>
      <c r="BJ139" s="12">
        <f t="shared" si="4"/>
        <v>434</v>
      </c>
      <c r="BK139" s="12">
        <v>1150</v>
      </c>
      <c r="BL139" s="12">
        <f t="shared" si="5"/>
        <v>1150</v>
      </c>
      <c r="BM139" s="11" t="s">
        <v>331</v>
      </c>
      <c r="BN139" s="13" t="s">
        <v>587</v>
      </c>
      <c r="BO139" s="11" t="s">
        <v>447</v>
      </c>
      <c r="BP139" s="11" t="s">
        <v>304</v>
      </c>
    </row>
    <row r="140" spans="1:68" ht="30" x14ac:dyDescent="0.25">
      <c r="F140" t="s">
        <v>290</v>
      </c>
      <c r="G140" t="s">
        <v>290</v>
      </c>
      <c r="I140" t="s">
        <v>583</v>
      </c>
      <c r="J140" t="s">
        <v>441</v>
      </c>
      <c r="K140" t="s">
        <v>133</v>
      </c>
      <c r="L140" t="s">
        <v>293</v>
      </c>
      <c r="M140" t="s">
        <v>570</v>
      </c>
      <c r="N140" t="s">
        <v>584</v>
      </c>
      <c r="O140" t="s">
        <v>443</v>
      </c>
      <c r="P140" t="s">
        <v>297</v>
      </c>
      <c r="R140" t="s">
        <v>585</v>
      </c>
      <c r="T140" t="s">
        <v>586</v>
      </c>
      <c r="U140" t="s">
        <v>330</v>
      </c>
      <c r="V140" t="s">
        <v>301</v>
      </c>
      <c r="Z140" t="s">
        <v>2</v>
      </c>
      <c r="AF140" s="14">
        <v>0</v>
      </c>
      <c r="BH140">
        <f t="shared" si="3"/>
        <v>0</v>
      </c>
      <c r="BI140" s="5">
        <v>434</v>
      </c>
      <c r="BJ140" s="5">
        <f t="shared" si="4"/>
        <v>0</v>
      </c>
      <c r="BK140" s="5">
        <v>1150</v>
      </c>
      <c r="BL140" s="5">
        <f t="shared" si="5"/>
        <v>0</v>
      </c>
      <c r="BM140" t="s">
        <v>331</v>
      </c>
      <c r="BN140" s="4" t="s">
        <v>587</v>
      </c>
      <c r="BO140" t="s">
        <v>447</v>
      </c>
      <c r="BP140" t="s">
        <v>305</v>
      </c>
    </row>
    <row r="141" spans="1:68" s="11" customFormat="1" ht="214.9" customHeight="1" x14ac:dyDescent="0.25">
      <c r="A141"/>
      <c r="B141"/>
      <c r="C141"/>
      <c r="D141"/>
      <c r="E141"/>
      <c r="F141" s="11" t="s">
        <v>290</v>
      </c>
      <c r="G141" s="11" t="s">
        <v>290</v>
      </c>
      <c r="I141" s="11" t="s">
        <v>588</v>
      </c>
      <c r="J141" s="11" t="s">
        <v>292</v>
      </c>
      <c r="K141" s="11" t="s">
        <v>133</v>
      </c>
      <c r="L141" s="11" t="s">
        <v>293</v>
      </c>
      <c r="M141" s="11" t="s">
        <v>570</v>
      </c>
      <c r="N141" s="11" t="s">
        <v>589</v>
      </c>
      <c r="O141" s="11" t="s">
        <v>590</v>
      </c>
      <c r="P141" s="11" t="s">
        <v>297</v>
      </c>
      <c r="R141" s="11" t="s">
        <v>591</v>
      </c>
      <c r="T141" s="11" t="s">
        <v>592</v>
      </c>
      <c r="U141" s="11" t="s">
        <v>300</v>
      </c>
      <c r="V141" s="11" t="s">
        <v>301</v>
      </c>
      <c r="Z141" s="11" t="s">
        <v>2</v>
      </c>
      <c r="AG141" s="11">
        <v>2</v>
      </c>
      <c r="BH141" s="11">
        <f t="shared" si="3"/>
        <v>2</v>
      </c>
      <c r="BI141" s="12">
        <v>215</v>
      </c>
      <c r="BJ141" s="12">
        <f t="shared" si="4"/>
        <v>430</v>
      </c>
      <c r="BK141" s="12">
        <v>580</v>
      </c>
      <c r="BL141" s="12">
        <f t="shared" si="5"/>
        <v>1160</v>
      </c>
      <c r="BN141" s="13" t="s">
        <v>593</v>
      </c>
      <c r="BO141" s="11" t="s">
        <v>340</v>
      </c>
      <c r="BP141" s="11" t="s">
        <v>304</v>
      </c>
    </row>
    <row r="142" spans="1:68" ht="45" x14ac:dyDescent="0.25">
      <c r="F142" t="s">
        <v>290</v>
      </c>
      <c r="G142" t="s">
        <v>290</v>
      </c>
      <c r="I142" t="s">
        <v>588</v>
      </c>
      <c r="J142" t="s">
        <v>292</v>
      </c>
      <c r="K142" t="s">
        <v>133</v>
      </c>
      <c r="L142" t="s">
        <v>293</v>
      </c>
      <c r="M142" t="s">
        <v>570</v>
      </c>
      <c r="N142" t="s">
        <v>589</v>
      </c>
      <c r="O142" t="s">
        <v>590</v>
      </c>
      <c r="P142" t="s">
        <v>297</v>
      </c>
      <c r="R142" t="s">
        <v>591</v>
      </c>
      <c r="T142" t="s">
        <v>592</v>
      </c>
      <c r="U142" t="s">
        <v>300</v>
      </c>
      <c r="V142" t="s">
        <v>301</v>
      </c>
      <c r="Z142" t="s">
        <v>2</v>
      </c>
      <c r="AG142" s="14">
        <v>0</v>
      </c>
      <c r="BH142">
        <f t="shared" si="3"/>
        <v>0</v>
      </c>
      <c r="BI142" s="5">
        <v>215</v>
      </c>
      <c r="BJ142" s="5">
        <f t="shared" si="4"/>
        <v>0</v>
      </c>
      <c r="BK142" s="5">
        <v>580</v>
      </c>
      <c r="BL142" s="5">
        <f t="shared" si="5"/>
        <v>0</v>
      </c>
      <c r="BN142" s="4" t="s">
        <v>593</v>
      </c>
      <c r="BO142" t="s">
        <v>340</v>
      </c>
      <c r="BP142" t="s">
        <v>305</v>
      </c>
    </row>
    <row r="143" spans="1:68" s="11" customFormat="1" ht="214.9" customHeight="1" x14ac:dyDescent="0.25">
      <c r="A143" t="s">
        <v>289</v>
      </c>
      <c r="B143"/>
      <c r="C143"/>
      <c r="D143"/>
      <c r="E143"/>
      <c r="F143" s="11" t="s">
        <v>290</v>
      </c>
      <c r="G143" s="11" t="s">
        <v>290</v>
      </c>
      <c r="I143" s="11" t="s">
        <v>594</v>
      </c>
      <c r="J143" s="11" t="s">
        <v>292</v>
      </c>
      <c r="K143" s="11" t="s">
        <v>133</v>
      </c>
      <c r="L143" s="11" t="s">
        <v>293</v>
      </c>
      <c r="M143" s="11" t="s">
        <v>570</v>
      </c>
      <c r="N143" s="11" t="s">
        <v>595</v>
      </c>
      <c r="O143" s="11" t="s">
        <v>596</v>
      </c>
      <c r="P143" s="11" t="s">
        <v>297</v>
      </c>
      <c r="R143" s="11" t="s">
        <v>597</v>
      </c>
      <c r="T143" s="11" t="s">
        <v>598</v>
      </c>
      <c r="U143" s="11" t="s">
        <v>300</v>
      </c>
      <c r="V143" s="11" t="s">
        <v>301</v>
      </c>
      <c r="Z143" s="11" t="s">
        <v>2</v>
      </c>
      <c r="AE143" s="11">
        <v>1</v>
      </c>
      <c r="BH143" s="11">
        <f t="shared" si="3"/>
        <v>1</v>
      </c>
      <c r="BI143" s="12">
        <v>215</v>
      </c>
      <c r="BJ143" s="12">
        <f t="shared" si="4"/>
        <v>215</v>
      </c>
      <c r="BK143" s="12">
        <v>580</v>
      </c>
      <c r="BL143" s="12">
        <f t="shared" si="5"/>
        <v>580</v>
      </c>
      <c r="BN143" s="13" t="s">
        <v>599</v>
      </c>
      <c r="BO143" s="11" t="s">
        <v>340</v>
      </c>
      <c r="BP143" s="11" t="s">
        <v>304</v>
      </c>
    </row>
    <row r="144" spans="1:68" ht="45" x14ac:dyDescent="0.25">
      <c r="F144" t="s">
        <v>290</v>
      </c>
      <c r="G144" t="s">
        <v>290</v>
      </c>
      <c r="I144" t="s">
        <v>594</v>
      </c>
      <c r="J144" t="s">
        <v>292</v>
      </c>
      <c r="K144" t="s">
        <v>133</v>
      </c>
      <c r="L144" t="s">
        <v>293</v>
      </c>
      <c r="M144" t="s">
        <v>570</v>
      </c>
      <c r="N144" t="s">
        <v>595</v>
      </c>
      <c r="O144" t="s">
        <v>596</v>
      </c>
      <c r="P144" t="s">
        <v>297</v>
      </c>
      <c r="R144" t="s">
        <v>597</v>
      </c>
      <c r="T144" t="s">
        <v>598</v>
      </c>
      <c r="U144" t="s">
        <v>300</v>
      </c>
      <c r="V144" t="s">
        <v>301</v>
      </c>
      <c r="Z144" t="s">
        <v>2</v>
      </c>
      <c r="AE144" s="14">
        <v>0</v>
      </c>
      <c r="BH144">
        <f t="shared" si="3"/>
        <v>0</v>
      </c>
      <c r="BI144" s="5">
        <v>215</v>
      </c>
      <c r="BJ144" s="5">
        <f t="shared" si="4"/>
        <v>0</v>
      </c>
      <c r="BK144" s="5">
        <v>580</v>
      </c>
      <c r="BL144" s="5">
        <f t="shared" si="5"/>
        <v>0</v>
      </c>
      <c r="BN144" s="4" t="s">
        <v>599</v>
      </c>
      <c r="BO144" t="s">
        <v>340</v>
      </c>
      <c r="BP144" t="s">
        <v>305</v>
      </c>
    </row>
    <row r="145" spans="1:68" s="11" customFormat="1" ht="214.9" customHeight="1" x14ac:dyDescent="0.25">
      <c r="A145" t="s">
        <v>314</v>
      </c>
      <c r="B145"/>
      <c r="C145"/>
      <c r="D145"/>
      <c r="E145"/>
      <c r="F145" s="11" t="s">
        <v>290</v>
      </c>
      <c r="G145" s="11" t="s">
        <v>290</v>
      </c>
      <c r="I145" s="11" t="s">
        <v>600</v>
      </c>
      <c r="J145" s="11" t="s">
        <v>292</v>
      </c>
      <c r="K145" s="11" t="s">
        <v>133</v>
      </c>
      <c r="L145" s="11" t="s">
        <v>293</v>
      </c>
      <c r="M145" s="11" t="s">
        <v>570</v>
      </c>
      <c r="N145" s="11" t="s">
        <v>601</v>
      </c>
      <c r="O145" s="11" t="s">
        <v>602</v>
      </c>
      <c r="P145" s="11" t="s">
        <v>297</v>
      </c>
      <c r="R145" s="11" t="s">
        <v>603</v>
      </c>
      <c r="T145" s="11" t="s">
        <v>604</v>
      </c>
      <c r="U145" s="11" t="s">
        <v>300</v>
      </c>
      <c r="V145" s="11" t="s">
        <v>301</v>
      </c>
      <c r="Z145" s="11" t="s">
        <v>2</v>
      </c>
      <c r="AE145" s="11">
        <v>2</v>
      </c>
      <c r="AF145" s="11">
        <v>2</v>
      </c>
      <c r="BH145" s="11">
        <f t="shared" si="3"/>
        <v>4</v>
      </c>
      <c r="BI145" s="12">
        <v>215</v>
      </c>
      <c r="BJ145" s="12">
        <f t="shared" si="4"/>
        <v>860</v>
      </c>
      <c r="BK145" s="12">
        <v>570</v>
      </c>
      <c r="BL145" s="12">
        <f t="shared" si="5"/>
        <v>2280</v>
      </c>
      <c r="BN145" s="13" t="s">
        <v>605</v>
      </c>
      <c r="BO145" s="11" t="s">
        <v>606</v>
      </c>
      <c r="BP145" s="11" t="s">
        <v>304</v>
      </c>
    </row>
    <row r="146" spans="1:68" ht="30" x14ac:dyDescent="0.25">
      <c r="F146" t="s">
        <v>290</v>
      </c>
      <c r="G146" t="s">
        <v>290</v>
      </c>
      <c r="I146" t="s">
        <v>600</v>
      </c>
      <c r="J146" t="s">
        <v>292</v>
      </c>
      <c r="K146" t="s">
        <v>133</v>
      </c>
      <c r="L146" t="s">
        <v>293</v>
      </c>
      <c r="M146" t="s">
        <v>570</v>
      </c>
      <c r="N146" t="s">
        <v>601</v>
      </c>
      <c r="O146" t="s">
        <v>602</v>
      </c>
      <c r="P146" t="s">
        <v>297</v>
      </c>
      <c r="R146" t="s">
        <v>603</v>
      </c>
      <c r="T146" t="s">
        <v>604</v>
      </c>
      <c r="U146" t="s">
        <v>300</v>
      </c>
      <c r="V146" t="s">
        <v>301</v>
      </c>
      <c r="Z146" t="s">
        <v>2</v>
      </c>
      <c r="AE146" s="14">
        <v>0</v>
      </c>
      <c r="AF146" s="14">
        <v>0</v>
      </c>
      <c r="BH146">
        <f t="shared" si="3"/>
        <v>0</v>
      </c>
      <c r="BI146" s="5">
        <v>215</v>
      </c>
      <c r="BJ146" s="5">
        <f t="shared" si="4"/>
        <v>0</v>
      </c>
      <c r="BK146" s="5">
        <v>570</v>
      </c>
      <c r="BL146" s="5">
        <f t="shared" si="5"/>
        <v>0</v>
      </c>
      <c r="BN146" s="4" t="s">
        <v>605</v>
      </c>
      <c r="BO146" t="s">
        <v>606</v>
      </c>
      <c r="BP146" t="s">
        <v>305</v>
      </c>
    </row>
    <row r="147" spans="1:68" s="11" customFormat="1" ht="214.9" customHeight="1" x14ac:dyDescent="0.25">
      <c r="A147"/>
      <c r="B147"/>
      <c r="C147"/>
      <c r="D147"/>
      <c r="E147"/>
      <c r="F147" s="11" t="s">
        <v>290</v>
      </c>
      <c r="G147" s="11" t="s">
        <v>290</v>
      </c>
      <c r="I147" s="11" t="s">
        <v>607</v>
      </c>
      <c r="J147" s="11" t="s">
        <v>292</v>
      </c>
      <c r="K147" s="11" t="s">
        <v>133</v>
      </c>
      <c r="L147" s="11" t="s">
        <v>608</v>
      </c>
      <c r="M147" s="11" t="s">
        <v>609</v>
      </c>
      <c r="N147" s="11" t="s">
        <v>610</v>
      </c>
      <c r="O147" s="11" t="s">
        <v>611</v>
      </c>
      <c r="P147" s="11" t="s">
        <v>297</v>
      </c>
      <c r="R147" s="11" t="s">
        <v>328</v>
      </c>
      <c r="T147" s="11" t="s">
        <v>329</v>
      </c>
      <c r="U147" s="11" t="s">
        <v>300</v>
      </c>
      <c r="V147" s="11" t="s">
        <v>338</v>
      </c>
      <c r="Z147" s="11" t="s">
        <v>2</v>
      </c>
      <c r="AH147" s="11">
        <v>4</v>
      </c>
      <c r="BH147" s="11">
        <f t="shared" si="3"/>
        <v>4</v>
      </c>
      <c r="BI147" s="12">
        <v>83</v>
      </c>
      <c r="BJ147" s="12">
        <f t="shared" si="4"/>
        <v>332</v>
      </c>
      <c r="BK147" s="12">
        <v>220</v>
      </c>
      <c r="BL147" s="12">
        <f t="shared" si="5"/>
        <v>880</v>
      </c>
      <c r="BN147" s="13" t="s">
        <v>612</v>
      </c>
      <c r="BO147" s="11" t="s">
        <v>613</v>
      </c>
      <c r="BP147" s="11" t="s">
        <v>304</v>
      </c>
    </row>
    <row r="148" spans="1:68" x14ac:dyDescent="0.25">
      <c r="F148" t="s">
        <v>290</v>
      </c>
      <c r="G148" t="s">
        <v>290</v>
      </c>
      <c r="I148" t="s">
        <v>607</v>
      </c>
      <c r="J148" t="s">
        <v>292</v>
      </c>
      <c r="K148" t="s">
        <v>133</v>
      </c>
      <c r="L148" t="s">
        <v>608</v>
      </c>
      <c r="M148" t="s">
        <v>609</v>
      </c>
      <c r="N148" t="s">
        <v>610</v>
      </c>
      <c r="O148" t="s">
        <v>611</v>
      </c>
      <c r="P148" t="s">
        <v>297</v>
      </c>
      <c r="R148" t="s">
        <v>328</v>
      </c>
      <c r="T148" t="s">
        <v>329</v>
      </c>
      <c r="U148" t="s">
        <v>300</v>
      </c>
      <c r="V148" t="s">
        <v>338</v>
      </c>
      <c r="Z148" t="s">
        <v>2</v>
      </c>
      <c r="AH148" s="14">
        <v>0</v>
      </c>
      <c r="BH148">
        <f t="shared" si="3"/>
        <v>0</v>
      </c>
      <c r="BI148" s="5">
        <v>83</v>
      </c>
      <c r="BJ148" s="5">
        <f t="shared" si="4"/>
        <v>0</v>
      </c>
      <c r="BK148" s="5">
        <v>220</v>
      </c>
      <c r="BL148" s="5">
        <f t="shared" si="5"/>
        <v>0</v>
      </c>
      <c r="BN148" s="4" t="s">
        <v>612</v>
      </c>
      <c r="BO148" t="s">
        <v>613</v>
      </c>
      <c r="BP148" t="s">
        <v>305</v>
      </c>
    </row>
    <row r="149" spans="1:68" s="11" customFormat="1" ht="214.9" customHeight="1" x14ac:dyDescent="0.25">
      <c r="A149" t="s">
        <v>289</v>
      </c>
      <c r="B149"/>
      <c r="C149"/>
      <c r="D149"/>
      <c r="E149"/>
      <c r="F149" s="11" t="s">
        <v>290</v>
      </c>
      <c r="G149" s="11" t="s">
        <v>290</v>
      </c>
      <c r="I149" s="11" t="s">
        <v>614</v>
      </c>
      <c r="J149" s="11" t="s">
        <v>292</v>
      </c>
      <c r="K149" s="11" t="s">
        <v>133</v>
      </c>
      <c r="L149" s="11" t="s">
        <v>608</v>
      </c>
      <c r="M149" s="11" t="s">
        <v>609</v>
      </c>
      <c r="N149" s="11" t="s">
        <v>615</v>
      </c>
      <c r="O149" s="11" t="s">
        <v>616</v>
      </c>
      <c r="P149" s="11" t="s">
        <v>297</v>
      </c>
      <c r="R149" s="11" t="s">
        <v>357</v>
      </c>
      <c r="T149" s="11" t="s">
        <v>358</v>
      </c>
      <c r="U149" s="11" t="s">
        <v>300</v>
      </c>
      <c r="V149" s="11" t="s">
        <v>338</v>
      </c>
      <c r="Z149" s="11" t="s">
        <v>2</v>
      </c>
      <c r="AF149" s="11">
        <v>4</v>
      </c>
      <c r="BH149" s="11">
        <f t="shared" si="3"/>
        <v>4</v>
      </c>
      <c r="BI149" s="12">
        <v>100</v>
      </c>
      <c r="BJ149" s="12">
        <f t="shared" si="4"/>
        <v>400</v>
      </c>
      <c r="BK149" s="12">
        <v>265</v>
      </c>
      <c r="BL149" s="12">
        <f t="shared" si="5"/>
        <v>1060</v>
      </c>
      <c r="BN149" s="13" t="s">
        <v>617</v>
      </c>
      <c r="BO149" s="11" t="s">
        <v>618</v>
      </c>
      <c r="BP149" s="11" t="s">
        <v>304</v>
      </c>
    </row>
    <row r="150" spans="1:68" x14ac:dyDescent="0.25">
      <c r="F150" t="s">
        <v>290</v>
      </c>
      <c r="G150" t="s">
        <v>290</v>
      </c>
      <c r="I150" t="s">
        <v>614</v>
      </c>
      <c r="J150" t="s">
        <v>292</v>
      </c>
      <c r="K150" t="s">
        <v>133</v>
      </c>
      <c r="L150" t="s">
        <v>608</v>
      </c>
      <c r="M150" t="s">
        <v>609</v>
      </c>
      <c r="N150" t="s">
        <v>615</v>
      </c>
      <c r="O150" t="s">
        <v>616</v>
      </c>
      <c r="P150" t="s">
        <v>297</v>
      </c>
      <c r="R150" t="s">
        <v>357</v>
      </c>
      <c r="T150" t="s">
        <v>358</v>
      </c>
      <c r="U150" t="s">
        <v>300</v>
      </c>
      <c r="V150" t="s">
        <v>338</v>
      </c>
      <c r="Z150" t="s">
        <v>2</v>
      </c>
      <c r="AF150" s="14">
        <v>0</v>
      </c>
      <c r="BH150">
        <f t="shared" si="3"/>
        <v>0</v>
      </c>
      <c r="BI150" s="5">
        <v>100</v>
      </c>
      <c r="BJ150" s="5">
        <f t="shared" si="4"/>
        <v>0</v>
      </c>
      <c r="BK150" s="5">
        <v>265</v>
      </c>
      <c r="BL150" s="5">
        <f t="shared" si="5"/>
        <v>0</v>
      </c>
      <c r="BN150" s="4" t="s">
        <v>617</v>
      </c>
      <c r="BO150" t="s">
        <v>618</v>
      </c>
      <c r="BP150" t="s">
        <v>305</v>
      </c>
    </row>
    <row r="151" spans="1:68" s="11" customFormat="1" ht="214.9" customHeight="1" x14ac:dyDescent="0.25">
      <c r="A151"/>
      <c r="B151"/>
      <c r="C151"/>
      <c r="D151"/>
      <c r="E151"/>
      <c r="F151" s="11" t="s">
        <v>290</v>
      </c>
      <c r="G151" s="11" t="s">
        <v>290</v>
      </c>
      <c r="I151" s="11" t="s">
        <v>619</v>
      </c>
      <c r="J151" s="11" t="s">
        <v>292</v>
      </c>
      <c r="K151" s="11" t="s">
        <v>133</v>
      </c>
      <c r="L151" s="11" t="s">
        <v>608</v>
      </c>
      <c r="M151" s="11" t="s">
        <v>609</v>
      </c>
      <c r="N151" s="11" t="s">
        <v>620</v>
      </c>
      <c r="O151" s="11" t="s">
        <v>621</v>
      </c>
      <c r="P151" s="11" t="s">
        <v>297</v>
      </c>
      <c r="R151" s="11" t="s">
        <v>622</v>
      </c>
      <c r="T151" s="11" t="s">
        <v>623</v>
      </c>
      <c r="U151" s="11" t="s">
        <v>311</v>
      </c>
      <c r="V151" s="11" t="s">
        <v>338</v>
      </c>
      <c r="Z151" s="11" t="s">
        <v>2</v>
      </c>
      <c r="AG151" s="11">
        <v>1</v>
      </c>
      <c r="BH151" s="11">
        <f t="shared" si="3"/>
        <v>1</v>
      </c>
      <c r="BI151" s="12">
        <v>85</v>
      </c>
      <c r="BJ151" s="12">
        <f t="shared" si="4"/>
        <v>85</v>
      </c>
      <c r="BK151" s="12">
        <v>225</v>
      </c>
      <c r="BL151" s="12">
        <f t="shared" si="5"/>
        <v>225</v>
      </c>
      <c r="BN151" s="13" t="s">
        <v>624</v>
      </c>
      <c r="BO151" s="11" t="s">
        <v>613</v>
      </c>
      <c r="BP151" s="11" t="s">
        <v>304</v>
      </c>
    </row>
    <row r="152" spans="1:68" x14ac:dyDescent="0.25">
      <c r="F152" t="s">
        <v>290</v>
      </c>
      <c r="G152" t="s">
        <v>290</v>
      </c>
      <c r="I152" t="s">
        <v>619</v>
      </c>
      <c r="J152" t="s">
        <v>292</v>
      </c>
      <c r="K152" t="s">
        <v>133</v>
      </c>
      <c r="L152" t="s">
        <v>608</v>
      </c>
      <c r="M152" t="s">
        <v>609</v>
      </c>
      <c r="N152" t="s">
        <v>620</v>
      </c>
      <c r="O152" t="s">
        <v>621</v>
      </c>
      <c r="P152" t="s">
        <v>297</v>
      </c>
      <c r="R152" t="s">
        <v>622</v>
      </c>
      <c r="T152" t="s">
        <v>623</v>
      </c>
      <c r="U152" t="s">
        <v>311</v>
      </c>
      <c r="V152" t="s">
        <v>338</v>
      </c>
      <c r="Z152" t="s">
        <v>2</v>
      </c>
      <c r="AG152" s="14">
        <v>0</v>
      </c>
      <c r="BH152">
        <f t="shared" si="3"/>
        <v>0</v>
      </c>
      <c r="BI152" s="5">
        <v>85</v>
      </c>
      <c r="BJ152" s="5">
        <f t="shared" si="4"/>
        <v>0</v>
      </c>
      <c r="BK152" s="5">
        <v>225</v>
      </c>
      <c r="BL152" s="5">
        <f t="shared" si="5"/>
        <v>0</v>
      </c>
      <c r="BN152" s="4" t="s">
        <v>624</v>
      </c>
      <c r="BO152" t="s">
        <v>613</v>
      </c>
      <c r="BP152" t="s">
        <v>305</v>
      </c>
    </row>
    <row r="153" spans="1:68" s="11" customFormat="1" ht="214.9" customHeight="1" x14ac:dyDescent="0.25">
      <c r="A153"/>
      <c r="B153"/>
      <c r="C153"/>
      <c r="D153"/>
      <c r="E153"/>
      <c r="F153" s="11" t="s">
        <v>290</v>
      </c>
      <c r="G153" s="11" t="s">
        <v>290</v>
      </c>
      <c r="I153" s="11" t="s">
        <v>625</v>
      </c>
      <c r="J153" s="11" t="s">
        <v>292</v>
      </c>
      <c r="K153" s="11" t="s">
        <v>133</v>
      </c>
      <c r="L153" s="11" t="s">
        <v>608</v>
      </c>
      <c r="M153" s="11" t="s">
        <v>609</v>
      </c>
      <c r="N153" s="11" t="s">
        <v>620</v>
      </c>
      <c r="O153" s="11" t="s">
        <v>621</v>
      </c>
      <c r="P153" s="11" t="s">
        <v>297</v>
      </c>
      <c r="R153" s="11" t="s">
        <v>328</v>
      </c>
      <c r="T153" s="11" t="s">
        <v>329</v>
      </c>
      <c r="U153" s="11" t="s">
        <v>311</v>
      </c>
      <c r="V153" s="11" t="s">
        <v>338</v>
      </c>
      <c r="Z153" s="11" t="s">
        <v>2</v>
      </c>
      <c r="AC153" s="11">
        <v>1</v>
      </c>
      <c r="AH153" s="11">
        <v>1</v>
      </c>
      <c r="BH153" s="11">
        <f t="shared" ref="BH153:BH216" si="6">SUM(AA153:BG153)</f>
        <v>2</v>
      </c>
      <c r="BI153" s="12">
        <v>85</v>
      </c>
      <c r="BJ153" s="12">
        <f t="shared" ref="BJ153:BJ216" si="7">BI153*BH153</f>
        <v>170</v>
      </c>
      <c r="BK153" s="12">
        <v>225</v>
      </c>
      <c r="BL153" s="12">
        <f t="shared" ref="BL153:BL216" si="8">BK153*BH153</f>
        <v>450</v>
      </c>
      <c r="BN153" s="13" t="s">
        <v>624</v>
      </c>
      <c r="BO153" s="11" t="s">
        <v>613</v>
      </c>
      <c r="BP153" s="11" t="s">
        <v>304</v>
      </c>
    </row>
    <row r="154" spans="1:68" x14ac:dyDescent="0.25">
      <c r="F154" t="s">
        <v>290</v>
      </c>
      <c r="G154" t="s">
        <v>290</v>
      </c>
      <c r="I154" t="s">
        <v>625</v>
      </c>
      <c r="J154" t="s">
        <v>292</v>
      </c>
      <c r="K154" t="s">
        <v>133</v>
      </c>
      <c r="L154" t="s">
        <v>608</v>
      </c>
      <c r="M154" t="s">
        <v>609</v>
      </c>
      <c r="N154" t="s">
        <v>620</v>
      </c>
      <c r="O154" t="s">
        <v>621</v>
      </c>
      <c r="P154" t="s">
        <v>297</v>
      </c>
      <c r="R154" t="s">
        <v>328</v>
      </c>
      <c r="T154" t="s">
        <v>329</v>
      </c>
      <c r="U154" t="s">
        <v>311</v>
      </c>
      <c r="V154" t="s">
        <v>338</v>
      </c>
      <c r="Z154" t="s">
        <v>2</v>
      </c>
      <c r="AC154" s="14">
        <v>0</v>
      </c>
      <c r="AH154" s="14">
        <v>0</v>
      </c>
      <c r="BH154">
        <f t="shared" si="6"/>
        <v>0</v>
      </c>
      <c r="BI154" s="5">
        <v>85</v>
      </c>
      <c r="BJ154" s="5">
        <f t="shared" si="7"/>
        <v>0</v>
      </c>
      <c r="BK154" s="5">
        <v>225</v>
      </c>
      <c r="BL154" s="5">
        <f t="shared" si="8"/>
        <v>0</v>
      </c>
      <c r="BN154" s="4" t="s">
        <v>624</v>
      </c>
      <c r="BO154" t="s">
        <v>613</v>
      </c>
      <c r="BP154" t="s">
        <v>305</v>
      </c>
    </row>
    <row r="155" spans="1:68" s="11" customFormat="1" ht="214.9" customHeight="1" x14ac:dyDescent="0.25">
      <c r="A155" t="s">
        <v>289</v>
      </c>
      <c r="B155"/>
      <c r="C155"/>
      <c r="D155"/>
      <c r="E155"/>
      <c r="F155" s="11" t="s">
        <v>290</v>
      </c>
      <c r="G155" s="11" t="s">
        <v>290</v>
      </c>
      <c r="I155" s="11" t="s">
        <v>626</v>
      </c>
      <c r="J155" s="11" t="s">
        <v>292</v>
      </c>
      <c r="K155" s="11" t="s">
        <v>133</v>
      </c>
      <c r="L155" s="11" t="s">
        <v>608</v>
      </c>
      <c r="M155" s="11" t="s">
        <v>609</v>
      </c>
      <c r="N155" s="11" t="s">
        <v>627</v>
      </c>
      <c r="O155" s="11" t="s">
        <v>628</v>
      </c>
      <c r="P155" s="11" t="s">
        <v>297</v>
      </c>
      <c r="R155" s="11" t="s">
        <v>629</v>
      </c>
      <c r="T155" s="11" t="s">
        <v>630</v>
      </c>
      <c r="U155" s="11" t="s">
        <v>631</v>
      </c>
      <c r="V155" s="11" t="s">
        <v>301</v>
      </c>
      <c r="Z155" s="11" t="s">
        <v>2</v>
      </c>
      <c r="AD155" s="11">
        <v>1</v>
      </c>
      <c r="BH155" s="11">
        <f t="shared" si="6"/>
        <v>1</v>
      </c>
      <c r="BI155" s="12">
        <v>86</v>
      </c>
      <c r="BJ155" s="12">
        <f t="shared" si="7"/>
        <v>86</v>
      </c>
      <c r="BK155" s="12">
        <v>228</v>
      </c>
      <c r="BL155" s="12">
        <f t="shared" si="8"/>
        <v>228</v>
      </c>
      <c r="BN155" s="13" t="s">
        <v>632</v>
      </c>
      <c r="BO155" s="11" t="s">
        <v>633</v>
      </c>
      <c r="BP155" s="11" t="s">
        <v>304</v>
      </c>
    </row>
    <row r="156" spans="1:68" x14ac:dyDescent="0.25">
      <c r="F156" t="s">
        <v>290</v>
      </c>
      <c r="G156" t="s">
        <v>290</v>
      </c>
      <c r="I156" t="s">
        <v>626</v>
      </c>
      <c r="J156" t="s">
        <v>292</v>
      </c>
      <c r="K156" t="s">
        <v>133</v>
      </c>
      <c r="L156" t="s">
        <v>608</v>
      </c>
      <c r="M156" t="s">
        <v>609</v>
      </c>
      <c r="N156" t="s">
        <v>627</v>
      </c>
      <c r="O156" t="s">
        <v>628</v>
      </c>
      <c r="P156" t="s">
        <v>297</v>
      </c>
      <c r="R156" t="s">
        <v>629</v>
      </c>
      <c r="T156" t="s">
        <v>630</v>
      </c>
      <c r="U156" t="s">
        <v>631</v>
      </c>
      <c r="V156" t="s">
        <v>301</v>
      </c>
      <c r="Z156" t="s">
        <v>2</v>
      </c>
      <c r="AD156" s="14">
        <v>0</v>
      </c>
      <c r="BH156">
        <f t="shared" si="6"/>
        <v>0</v>
      </c>
      <c r="BI156" s="5">
        <v>86</v>
      </c>
      <c r="BJ156" s="5">
        <f t="shared" si="7"/>
        <v>0</v>
      </c>
      <c r="BK156" s="5">
        <v>228</v>
      </c>
      <c r="BL156" s="5">
        <f t="shared" si="8"/>
        <v>0</v>
      </c>
      <c r="BN156" s="4" t="s">
        <v>632</v>
      </c>
      <c r="BO156" t="s">
        <v>633</v>
      </c>
      <c r="BP156" t="s">
        <v>305</v>
      </c>
    </row>
    <row r="157" spans="1:68" s="11" customFormat="1" ht="214.9" customHeight="1" x14ac:dyDescent="0.25">
      <c r="A157"/>
      <c r="B157"/>
      <c r="C157"/>
      <c r="D157"/>
      <c r="E157"/>
      <c r="F157" s="11" t="s">
        <v>290</v>
      </c>
      <c r="G157" s="11" t="s">
        <v>290</v>
      </c>
      <c r="I157" s="11" t="s">
        <v>634</v>
      </c>
      <c r="J157" s="11" t="s">
        <v>292</v>
      </c>
      <c r="K157" s="11" t="s">
        <v>133</v>
      </c>
      <c r="L157" s="11" t="s">
        <v>608</v>
      </c>
      <c r="M157" s="11" t="s">
        <v>609</v>
      </c>
      <c r="N157" s="11" t="s">
        <v>635</v>
      </c>
      <c r="O157" s="11" t="s">
        <v>636</v>
      </c>
      <c r="P157" s="11" t="s">
        <v>297</v>
      </c>
      <c r="R157" s="11" t="s">
        <v>328</v>
      </c>
      <c r="T157" s="11" t="s">
        <v>329</v>
      </c>
      <c r="U157" s="11" t="s">
        <v>330</v>
      </c>
      <c r="V157" s="11" t="s">
        <v>301</v>
      </c>
      <c r="Z157" s="11" t="s">
        <v>2</v>
      </c>
      <c r="AH157" s="11">
        <v>1</v>
      </c>
      <c r="BH157" s="11">
        <f t="shared" si="6"/>
        <v>1</v>
      </c>
      <c r="BI157" s="12">
        <v>94</v>
      </c>
      <c r="BJ157" s="12">
        <f t="shared" si="7"/>
        <v>94</v>
      </c>
      <c r="BK157" s="12">
        <v>250</v>
      </c>
      <c r="BL157" s="12">
        <f t="shared" si="8"/>
        <v>250</v>
      </c>
      <c r="BN157" s="13" t="s">
        <v>637</v>
      </c>
      <c r="BO157" s="11" t="s">
        <v>613</v>
      </c>
      <c r="BP157" s="11" t="s">
        <v>304</v>
      </c>
    </row>
    <row r="158" spans="1:68" x14ac:dyDescent="0.25">
      <c r="F158" t="s">
        <v>290</v>
      </c>
      <c r="G158" t="s">
        <v>290</v>
      </c>
      <c r="I158" t="s">
        <v>634</v>
      </c>
      <c r="J158" t="s">
        <v>292</v>
      </c>
      <c r="K158" t="s">
        <v>133</v>
      </c>
      <c r="L158" t="s">
        <v>608</v>
      </c>
      <c r="M158" t="s">
        <v>609</v>
      </c>
      <c r="N158" t="s">
        <v>635</v>
      </c>
      <c r="O158" t="s">
        <v>636</v>
      </c>
      <c r="P158" t="s">
        <v>297</v>
      </c>
      <c r="R158" t="s">
        <v>328</v>
      </c>
      <c r="T158" t="s">
        <v>329</v>
      </c>
      <c r="U158" t="s">
        <v>330</v>
      </c>
      <c r="V158" t="s">
        <v>301</v>
      </c>
      <c r="Z158" t="s">
        <v>2</v>
      </c>
      <c r="AH158" s="14">
        <v>0</v>
      </c>
      <c r="BH158">
        <f t="shared" si="6"/>
        <v>0</v>
      </c>
      <c r="BI158" s="5">
        <v>94</v>
      </c>
      <c r="BJ158" s="5">
        <f t="shared" si="7"/>
        <v>0</v>
      </c>
      <c r="BK158" s="5">
        <v>250</v>
      </c>
      <c r="BL158" s="5">
        <f t="shared" si="8"/>
        <v>0</v>
      </c>
      <c r="BN158" s="4" t="s">
        <v>637</v>
      </c>
      <c r="BO158" t="s">
        <v>613</v>
      </c>
      <c r="BP158" t="s">
        <v>305</v>
      </c>
    </row>
    <row r="159" spans="1:68" s="11" customFormat="1" ht="214.9" customHeight="1" x14ac:dyDescent="0.25">
      <c r="A159"/>
      <c r="B159"/>
      <c r="C159"/>
      <c r="D159"/>
      <c r="E159"/>
      <c r="F159" s="11" t="s">
        <v>290</v>
      </c>
      <c r="G159" s="11" t="s">
        <v>290</v>
      </c>
      <c r="I159" s="11" t="s">
        <v>638</v>
      </c>
      <c r="J159" s="11" t="s">
        <v>292</v>
      </c>
      <c r="K159" s="11" t="s">
        <v>133</v>
      </c>
      <c r="L159" s="11" t="s">
        <v>608</v>
      </c>
      <c r="M159" s="11" t="s">
        <v>609</v>
      </c>
      <c r="N159" s="11" t="s">
        <v>639</v>
      </c>
      <c r="O159" s="11" t="s">
        <v>640</v>
      </c>
      <c r="P159" s="11" t="s">
        <v>297</v>
      </c>
      <c r="R159" s="11" t="s">
        <v>328</v>
      </c>
      <c r="T159" s="11" t="s">
        <v>329</v>
      </c>
      <c r="U159" s="11" t="s">
        <v>311</v>
      </c>
      <c r="V159" s="11" t="s">
        <v>338</v>
      </c>
      <c r="Z159" s="11" t="s">
        <v>2</v>
      </c>
      <c r="AG159" s="11">
        <v>4</v>
      </c>
      <c r="BH159" s="11">
        <f t="shared" si="6"/>
        <v>4</v>
      </c>
      <c r="BI159" s="12">
        <v>92</v>
      </c>
      <c r="BJ159" s="12">
        <f t="shared" si="7"/>
        <v>368</v>
      </c>
      <c r="BK159" s="12">
        <v>245</v>
      </c>
      <c r="BL159" s="12">
        <f t="shared" si="8"/>
        <v>980</v>
      </c>
      <c r="BN159" s="13" t="s">
        <v>641</v>
      </c>
      <c r="BO159" s="11" t="s">
        <v>613</v>
      </c>
      <c r="BP159" s="11" t="s">
        <v>304</v>
      </c>
    </row>
    <row r="160" spans="1:68" x14ac:dyDescent="0.25">
      <c r="F160" t="s">
        <v>290</v>
      </c>
      <c r="G160" t="s">
        <v>290</v>
      </c>
      <c r="I160" t="s">
        <v>638</v>
      </c>
      <c r="J160" t="s">
        <v>292</v>
      </c>
      <c r="K160" t="s">
        <v>133</v>
      </c>
      <c r="L160" t="s">
        <v>608</v>
      </c>
      <c r="M160" t="s">
        <v>609</v>
      </c>
      <c r="N160" t="s">
        <v>639</v>
      </c>
      <c r="O160" t="s">
        <v>640</v>
      </c>
      <c r="P160" t="s">
        <v>297</v>
      </c>
      <c r="R160" t="s">
        <v>328</v>
      </c>
      <c r="T160" t="s">
        <v>329</v>
      </c>
      <c r="U160" t="s">
        <v>311</v>
      </c>
      <c r="V160" t="s">
        <v>338</v>
      </c>
      <c r="Z160" t="s">
        <v>2</v>
      </c>
      <c r="AG160" s="14">
        <v>0</v>
      </c>
      <c r="BH160">
        <f t="shared" si="6"/>
        <v>0</v>
      </c>
      <c r="BI160" s="5">
        <v>92</v>
      </c>
      <c r="BJ160" s="5">
        <f t="shared" si="7"/>
        <v>0</v>
      </c>
      <c r="BK160" s="5">
        <v>245</v>
      </c>
      <c r="BL160" s="5">
        <f t="shared" si="8"/>
        <v>0</v>
      </c>
      <c r="BN160" s="4" t="s">
        <v>641</v>
      </c>
      <c r="BO160" t="s">
        <v>613</v>
      </c>
      <c r="BP160" t="s">
        <v>305</v>
      </c>
    </row>
    <row r="161" spans="1:68" s="11" customFormat="1" ht="214.9" customHeight="1" x14ac:dyDescent="0.25">
      <c r="A161"/>
      <c r="B161"/>
      <c r="C161"/>
      <c r="D161"/>
      <c r="E161"/>
      <c r="F161" s="11" t="s">
        <v>290</v>
      </c>
      <c r="G161" s="11" t="s">
        <v>290</v>
      </c>
      <c r="I161" s="11" t="s">
        <v>642</v>
      </c>
      <c r="J161" s="11" t="s">
        <v>292</v>
      </c>
      <c r="K161" s="11" t="s">
        <v>133</v>
      </c>
      <c r="L161" s="11" t="s">
        <v>608</v>
      </c>
      <c r="M161" s="11" t="s">
        <v>643</v>
      </c>
      <c r="N161" s="11" t="s">
        <v>644</v>
      </c>
      <c r="O161" s="11" t="s">
        <v>645</v>
      </c>
      <c r="P161" s="11" t="s">
        <v>297</v>
      </c>
      <c r="R161" s="11" t="s">
        <v>646</v>
      </c>
      <c r="T161" s="11" t="s">
        <v>647</v>
      </c>
      <c r="U161" s="11" t="s">
        <v>330</v>
      </c>
      <c r="V161" s="11" t="s">
        <v>338</v>
      </c>
      <c r="Z161" s="11" t="s">
        <v>2</v>
      </c>
      <c r="AG161" s="11">
        <v>1</v>
      </c>
      <c r="BH161" s="11">
        <f t="shared" si="6"/>
        <v>1</v>
      </c>
      <c r="BI161" s="12">
        <v>83</v>
      </c>
      <c r="BJ161" s="12">
        <f t="shared" si="7"/>
        <v>83</v>
      </c>
      <c r="BK161" s="12">
        <v>220</v>
      </c>
      <c r="BL161" s="12">
        <f t="shared" si="8"/>
        <v>220</v>
      </c>
      <c r="BN161" s="13" t="s">
        <v>648</v>
      </c>
      <c r="BO161" s="11" t="s">
        <v>613</v>
      </c>
      <c r="BP161" s="11" t="s">
        <v>304</v>
      </c>
    </row>
    <row r="162" spans="1:68" ht="30" x14ac:dyDescent="0.25">
      <c r="F162" t="s">
        <v>290</v>
      </c>
      <c r="G162" t="s">
        <v>290</v>
      </c>
      <c r="I162" t="s">
        <v>642</v>
      </c>
      <c r="J162" t="s">
        <v>292</v>
      </c>
      <c r="K162" t="s">
        <v>133</v>
      </c>
      <c r="L162" t="s">
        <v>608</v>
      </c>
      <c r="M162" t="s">
        <v>643</v>
      </c>
      <c r="N162" t="s">
        <v>644</v>
      </c>
      <c r="O162" t="s">
        <v>645</v>
      </c>
      <c r="P162" t="s">
        <v>297</v>
      </c>
      <c r="R162" t="s">
        <v>646</v>
      </c>
      <c r="T162" t="s">
        <v>647</v>
      </c>
      <c r="U162" t="s">
        <v>330</v>
      </c>
      <c r="V162" t="s">
        <v>338</v>
      </c>
      <c r="Z162" t="s">
        <v>2</v>
      </c>
      <c r="AG162" s="14">
        <v>0</v>
      </c>
      <c r="BH162">
        <f t="shared" si="6"/>
        <v>0</v>
      </c>
      <c r="BI162" s="5">
        <v>83</v>
      </c>
      <c r="BJ162" s="5">
        <f t="shared" si="7"/>
        <v>0</v>
      </c>
      <c r="BK162" s="5">
        <v>220</v>
      </c>
      <c r="BL162" s="5">
        <f t="shared" si="8"/>
        <v>0</v>
      </c>
      <c r="BN162" s="4" t="s">
        <v>648</v>
      </c>
      <c r="BO162" t="s">
        <v>613</v>
      </c>
      <c r="BP162" t="s">
        <v>305</v>
      </c>
    </row>
    <row r="163" spans="1:68" s="11" customFormat="1" ht="214.9" customHeight="1" x14ac:dyDescent="0.25">
      <c r="A163" t="s">
        <v>289</v>
      </c>
      <c r="B163"/>
      <c r="C163"/>
      <c r="D163"/>
      <c r="E163"/>
      <c r="F163" s="11" t="s">
        <v>290</v>
      </c>
      <c r="G163" s="11" t="s">
        <v>290</v>
      </c>
      <c r="I163" s="11" t="s">
        <v>649</v>
      </c>
      <c r="J163" s="11" t="s">
        <v>292</v>
      </c>
      <c r="K163" s="11" t="s">
        <v>133</v>
      </c>
      <c r="L163" s="11" t="s">
        <v>608</v>
      </c>
      <c r="M163" s="11" t="s">
        <v>643</v>
      </c>
      <c r="N163" s="11" t="s">
        <v>650</v>
      </c>
      <c r="O163" s="11" t="s">
        <v>651</v>
      </c>
      <c r="P163" s="11" t="s">
        <v>297</v>
      </c>
      <c r="R163" s="11" t="s">
        <v>652</v>
      </c>
      <c r="T163" s="11" t="s">
        <v>653</v>
      </c>
      <c r="U163" s="11" t="s">
        <v>330</v>
      </c>
      <c r="V163" s="11" t="s">
        <v>338</v>
      </c>
      <c r="Z163" s="11" t="s">
        <v>2</v>
      </c>
      <c r="AE163" s="11">
        <v>1</v>
      </c>
      <c r="BH163" s="11">
        <f t="shared" si="6"/>
        <v>1</v>
      </c>
      <c r="BI163" s="12">
        <v>72</v>
      </c>
      <c r="BJ163" s="12">
        <f t="shared" si="7"/>
        <v>72</v>
      </c>
      <c r="BK163" s="12">
        <v>190</v>
      </c>
      <c r="BL163" s="12">
        <f t="shared" si="8"/>
        <v>190</v>
      </c>
      <c r="BN163" s="13" t="s">
        <v>654</v>
      </c>
      <c r="BO163" s="11" t="s">
        <v>613</v>
      </c>
      <c r="BP163" s="11" t="s">
        <v>304</v>
      </c>
    </row>
    <row r="164" spans="1:68" x14ac:dyDescent="0.25">
      <c r="F164" t="s">
        <v>290</v>
      </c>
      <c r="G164" t="s">
        <v>290</v>
      </c>
      <c r="I164" t="s">
        <v>649</v>
      </c>
      <c r="J164" t="s">
        <v>292</v>
      </c>
      <c r="K164" t="s">
        <v>133</v>
      </c>
      <c r="L164" t="s">
        <v>608</v>
      </c>
      <c r="M164" t="s">
        <v>643</v>
      </c>
      <c r="N164" t="s">
        <v>650</v>
      </c>
      <c r="O164" t="s">
        <v>651</v>
      </c>
      <c r="P164" t="s">
        <v>297</v>
      </c>
      <c r="R164" t="s">
        <v>652</v>
      </c>
      <c r="T164" t="s">
        <v>653</v>
      </c>
      <c r="U164" t="s">
        <v>330</v>
      </c>
      <c r="V164" t="s">
        <v>338</v>
      </c>
      <c r="Z164" t="s">
        <v>2</v>
      </c>
      <c r="AE164" s="14">
        <v>0</v>
      </c>
      <c r="BH164">
        <f t="shared" si="6"/>
        <v>0</v>
      </c>
      <c r="BI164" s="5">
        <v>72</v>
      </c>
      <c r="BJ164" s="5">
        <f t="shared" si="7"/>
        <v>0</v>
      </c>
      <c r="BK164" s="5">
        <v>190</v>
      </c>
      <c r="BL164" s="5">
        <f t="shared" si="8"/>
        <v>0</v>
      </c>
      <c r="BN164" s="4" t="s">
        <v>654</v>
      </c>
      <c r="BO164" t="s">
        <v>613</v>
      </c>
      <c r="BP164" t="s">
        <v>305</v>
      </c>
    </row>
    <row r="165" spans="1:68" s="11" customFormat="1" ht="214.9" customHeight="1" x14ac:dyDescent="0.25">
      <c r="A165" t="s">
        <v>289</v>
      </c>
      <c r="B165"/>
      <c r="C165"/>
      <c r="D165"/>
      <c r="E165"/>
      <c r="F165" s="11" t="s">
        <v>290</v>
      </c>
      <c r="G165" s="11" t="s">
        <v>290</v>
      </c>
      <c r="I165" s="11" t="s">
        <v>655</v>
      </c>
      <c r="J165" s="11" t="s">
        <v>292</v>
      </c>
      <c r="K165" s="11" t="s">
        <v>133</v>
      </c>
      <c r="L165" s="11" t="s">
        <v>608</v>
      </c>
      <c r="M165" s="11" t="s">
        <v>643</v>
      </c>
      <c r="N165" s="11" t="s">
        <v>656</v>
      </c>
      <c r="O165" s="11" t="s">
        <v>657</v>
      </c>
      <c r="P165" s="11" t="s">
        <v>297</v>
      </c>
      <c r="R165" s="11" t="s">
        <v>658</v>
      </c>
      <c r="T165" s="11" t="s">
        <v>659</v>
      </c>
      <c r="U165" s="11" t="s">
        <v>300</v>
      </c>
      <c r="V165" s="11" t="s">
        <v>338</v>
      </c>
      <c r="Z165" s="11" t="s">
        <v>2</v>
      </c>
      <c r="AC165" s="11">
        <v>1</v>
      </c>
      <c r="AD165" s="11">
        <v>1</v>
      </c>
      <c r="AE165" s="11">
        <v>1</v>
      </c>
      <c r="AG165" s="11">
        <v>1</v>
      </c>
      <c r="AH165" s="11">
        <v>1</v>
      </c>
      <c r="BH165" s="11">
        <f t="shared" si="6"/>
        <v>5</v>
      </c>
      <c r="BI165" s="12">
        <v>130</v>
      </c>
      <c r="BJ165" s="12">
        <f t="shared" si="7"/>
        <v>650</v>
      </c>
      <c r="BK165" s="12">
        <v>345</v>
      </c>
      <c r="BL165" s="12">
        <f t="shared" si="8"/>
        <v>1725</v>
      </c>
      <c r="BN165" s="13" t="s">
        <v>660</v>
      </c>
      <c r="BO165" s="11" t="s">
        <v>661</v>
      </c>
      <c r="BP165" s="11" t="s">
        <v>304</v>
      </c>
    </row>
    <row r="166" spans="1:68" x14ac:dyDescent="0.25">
      <c r="F166" t="s">
        <v>290</v>
      </c>
      <c r="G166" t="s">
        <v>290</v>
      </c>
      <c r="I166" t="s">
        <v>655</v>
      </c>
      <c r="J166" t="s">
        <v>292</v>
      </c>
      <c r="K166" t="s">
        <v>133</v>
      </c>
      <c r="L166" t="s">
        <v>608</v>
      </c>
      <c r="M166" t="s">
        <v>643</v>
      </c>
      <c r="N166" t="s">
        <v>656</v>
      </c>
      <c r="O166" t="s">
        <v>657</v>
      </c>
      <c r="P166" t="s">
        <v>297</v>
      </c>
      <c r="R166" t="s">
        <v>658</v>
      </c>
      <c r="T166" t="s">
        <v>659</v>
      </c>
      <c r="U166" t="s">
        <v>300</v>
      </c>
      <c r="V166" t="s">
        <v>338</v>
      </c>
      <c r="Z166" t="s">
        <v>2</v>
      </c>
      <c r="AC166" s="14">
        <v>0</v>
      </c>
      <c r="AD166" s="14">
        <v>0</v>
      </c>
      <c r="AE166" s="14">
        <v>0</v>
      </c>
      <c r="AG166" s="14">
        <v>0</v>
      </c>
      <c r="AH166" s="14">
        <v>0</v>
      </c>
      <c r="BH166">
        <f t="shared" si="6"/>
        <v>0</v>
      </c>
      <c r="BI166" s="5">
        <v>130</v>
      </c>
      <c r="BJ166" s="5">
        <f t="shared" si="7"/>
        <v>0</v>
      </c>
      <c r="BK166" s="5">
        <v>345</v>
      </c>
      <c r="BL166" s="5">
        <f t="shared" si="8"/>
        <v>0</v>
      </c>
      <c r="BN166" s="4" t="s">
        <v>660</v>
      </c>
      <c r="BO166" t="s">
        <v>661</v>
      </c>
      <c r="BP166" t="s">
        <v>305</v>
      </c>
    </row>
    <row r="167" spans="1:68" s="11" customFormat="1" ht="214.9" customHeight="1" x14ac:dyDescent="0.25">
      <c r="A167" t="s">
        <v>289</v>
      </c>
      <c r="B167"/>
      <c r="C167"/>
      <c r="D167"/>
      <c r="E167"/>
      <c r="F167" s="11" t="s">
        <v>290</v>
      </c>
      <c r="G167" s="11" t="s">
        <v>290</v>
      </c>
      <c r="I167" s="11" t="s">
        <v>662</v>
      </c>
      <c r="J167" s="11" t="s">
        <v>292</v>
      </c>
      <c r="K167" s="11" t="s">
        <v>133</v>
      </c>
      <c r="L167" s="11" t="s">
        <v>608</v>
      </c>
      <c r="M167" s="11" t="s">
        <v>643</v>
      </c>
      <c r="N167" s="11" t="s">
        <v>663</v>
      </c>
      <c r="O167" s="11" t="s">
        <v>664</v>
      </c>
      <c r="P167" s="11" t="s">
        <v>297</v>
      </c>
      <c r="R167" s="11" t="s">
        <v>665</v>
      </c>
      <c r="T167" s="11" t="s">
        <v>666</v>
      </c>
      <c r="U167" s="11" t="s">
        <v>311</v>
      </c>
      <c r="V167" s="11" t="s">
        <v>338</v>
      </c>
      <c r="Z167" s="11" t="s">
        <v>2</v>
      </c>
      <c r="AE167" s="11">
        <v>2</v>
      </c>
      <c r="BH167" s="11">
        <f t="shared" si="6"/>
        <v>2</v>
      </c>
      <c r="BI167" s="12">
        <v>94</v>
      </c>
      <c r="BJ167" s="12">
        <f t="shared" si="7"/>
        <v>188</v>
      </c>
      <c r="BK167" s="12">
        <v>250</v>
      </c>
      <c r="BL167" s="12">
        <f t="shared" si="8"/>
        <v>500</v>
      </c>
      <c r="BN167" s="13" t="s">
        <v>624</v>
      </c>
      <c r="BO167" s="11" t="s">
        <v>613</v>
      </c>
      <c r="BP167" s="11" t="s">
        <v>304</v>
      </c>
    </row>
    <row r="168" spans="1:68" x14ac:dyDescent="0.25">
      <c r="F168" t="s">
        <v>290</v>
      </c>
      <c r="G168" t="s">
        <v>290</v>
      </c>
      <c r="I168" t="s">
        <v>662</v>
      </c>
      <c r="J168" t="s">
        <v>292</v>
      </c>
      <c r="K168" t="s">
        <v>133</v>
      </c>
      <c r="L168" t="s">
        <v>608</v>
      </c>
      <c r="M168" t="s">
        <v>643</v>
      </c>
      <c r="N168" t="s">
        <v>663</v>
      </c>
      <c r="O168" t="s">
        <v>664</v>
      </c>
      <c r="P168" t="s">
        <v>297</v>
      </c>
      <c r="R168" t="s">
        <v>665</v>
      </c>
      <c r="T168" t="s">
        <v>666</v>
      </c>
      <c r="U168" t="s">
        <v>311</v>
      </c>
      <c r="V168" t="s">
        <v>338</v>
      </c>
      <c r="Z168" t="s">
        <v>2</v>
      </c>
      <c r="AE168" s="14">
        <v>0</v>
      </c>
      <c r="BH168">
        <f t="shared" si="6"/>
        <v>0</v>
      </c>
      <c r="BI168" s="5">
        <v>94</v>
      </c>
      <c r="BJ168" s="5">
        <f t="shared" si="7"/>
        <v>0</v>
      </c>
      <c r="BK168" s="5">
        <v>250</v>
      </c>
      <c r="BL168" s="5">
        <f t="shared" si="8"/>
        <v>0</v>
      </c>
      <c r="BN168" s="4" t="s">
        <v>624</v>
      </c>
      <c r="BO168" t="s">
        <v>613</v>
      </c>
      <c r="BP168" t="s">
        <v>305</v>
      </c>
    </row>
    <row r="169" spans="1:68" s="11" customFormat="1" ht="214.9" customHeight="1" x14ac:dyDescent="0.25">
      <c r="A169" t="s">
        <v>289</v>
      </c>
      <c r="B169"/>
      <c r="C169"/>
      <c r="D169"/>
      <c r="E169"/>
      <c r="F169" s="11" t="s">
        <v>290</v>
      </c>
      <c r="G169" s="11" t="s">
        <v>290</v>
      </c>
      <c r="I169" s="11" t="s">
        <v>667</v>
      </c>
      <c r="J169" s="11" t="s">
        <v>292</v>
      </c>
      <c r="K169" s="11" t="s">
        <v>133</v>
      </c>
      <c r="L169" s="11" t="s">
        <v>608</v>
      </c>
      <c r="M169" s="11" t="s">
        <v>643</v>
      </c>
      <c r="N169" s="11" t="s">
        <v>668</v>
      </c>
      <c r="O169" s="11" t="s">
        <v>669</v>
      </c>
      <c r="P169" s="11" t="s">
        <v>297</v>
      </c>
      <c r="R169" s="11" t="s">
        <v>670</v>
      </c>
      <c r="T169" s="11" t="s">
        <v>671</v>
      </c>
      <c r="U169" s="11" t="s">
        <v>311</v>
      </c>
      <c r="V169" s="11" t="s">
        <v>338</v>
      </c>
      <c r="Z169" s="11" t="s">
        <v>2</v>
      </c>
      <c r="AF169" s="11">
        <v>4</v>
      </c>
      <c r="AG169" s="11">
        <v>1</v>
      </c>
      <c r="BH169" s="11">
        <f t="shared" si="6"/>
        <v>5</v>
      </c>
      <c r="BI169" s="12">
        <v>142</v>
      </c>
      <c r="BJ169" s="12">
        <f t="shared" si="7"/>
        <v>710</v>
      </c>
      <c r="BK169" s="12">
        <v>375</v>
      </c>
      <c r="BL169" s="12">
        <f t="shared" si="8"/>
        <v>1875</v>
      </c>
      <c r="BN169" s="13" t="s">
        <v>672</v>
      </c>
      <c r="BO169" s="11" t="s">
        <v>613</v>
      </c>
      <c r="BP169" s="11" t="s">
        <v>304</v>
      </c>
    </row>
    <row r="170" spans="1:68" ht="45" x14ac:dyDescent="0.25">
      <c r="F170" t="s">
        <v>290</v>
      </c>
      <c r="G170" t="s">
        <v>290</v>
      </c>
      <c r="I170" t="s">
        <v>667</v>
      </c>
      <c r="J170" t="s">
        <v>292</v>
      </c>
      <c r="K170" t="s">
        <v>133</v>
      </c>
      <c r="L170" t="s">
        <v>608</v>
      </c>
      <c r="M170" t="s">
        <v>643</v>
      </c>
      <c r="N170" t="s">
        <v>668</v>
      </c>
      <c r="O170" t="s">
        <v>669</v>
      </c>
      <c r="P170" t="s">
        <v>297</v>
      </c>
      <c r="R170" t="s">
        <v>670</v>
      </c>
      <c r="T170" t="s">
        <v>671</v>
      </c>
      <c r="U170" t="s">
        <v>311</v>
      </c>
      <c r="V170" t="s">
        <v>338</v>
      </c>
      <c r="Z170" t="s">
        <v>2</v>
      </c>
      <c r="AF170" s="14">
        <v>0</v>
      </c>
      <c r="AG170" s="14">
        <v>0</v>
      </c>
      <c r="BH170">
        <f t="shared" si="6"/>
        <v>0</v>
      </c>
      <c r="BI170" s="5">
        <v>142</v>
      </c>
      <c r="BJ170" s="5">
        <f t="shared" si="7"/>
        <v>0</v>
      </c>
      <c r="BK170" s="5">
        <v>375</v>
      </c>
      <c r="BL170" s="5">
        <f t="shared" si="8"/>
        <v>0</v>
      </c>
      <c r="BN170" s="4" t="s">
        <v>672</v>
      </c>
      <c r="BO170" t="s">
        <v>613</v>
      </c>
      <c r="BP170" t="s">
        <v>305</v>
      </c>
    </row>
    <row r="171" spans="1:68" s="11" customFormat="1" ht="214.9" customHeight="1" x14ac:dyDescent="0.25">
      <c r="A171"/>
      <c r="B171"/>
      <c r="C171"/>
      <c r="D171"/>
      <c r="E171"/>
      <c r="F171" s="11" t="s">
        <v>290</v>
      </c>
      <c r="G171" s="11" t="s">
        <v>290</v>
      </c>
      <c r="I171" s="11" t="s">
        <v>673</v>
      </c>
      <c r="J171" s="11" t="s">
        <v>292</v>
      </c>
      <c r="K171" s="11" t="s">
        <v>133</v>
      </c>
      <c r="L171" s="11" t="s">
        <v>608</v>
      </c>
      <c r="M171" s="11" t="s">
        <v>643</v>
      </c>
      <c r="N171" s="11" t="s">
        <v>674</v>
      </c>
      <c r="O171" s="11" t="s">
        <v>675</v>
      </c>
      <c r="P171" s="11" t="s">
        <v>297</v>
      </c>
      <c r="R171" s="11" t="s">
        <v>676</v>
      </c>
      <c r="T171" s="11" t="s">
        <v>677</v>
      </c>
      <c r="U171" s="11" t="s">
        <v>330</v>
      </c>
      <c r="V171" s="11" t="s">
        <v>301</v>
      </c>
      <c r="Z171" s="11" t="s">
        <v>2</v>
      </c>
      <c r="AG171" s="11">
        <v>2</v>
      </c>
      <c r="AH171" s="11">
        <v>1</v>
      </c>
      <c r="BH171" s="11">
        <f t="shared" si="6"/>
        <v>3</v>
      </c>
      <c r="BI171" s="12">
        <v>179</v>
      </c>
      <c r="BJ171" s="12">
        <f t="shared" si="7"/>
        <v>537</v>
      </c>
      <c r="BK171" s="12">
        <v>475</v>
      </c>
      <c r="BL171" s="12">
        <f t="shared" si="8"/>
        <v>1425</v>
      </c>
      <c r="BN171" s="13" t="s">
        <v>678</v>
      </c>
      <c r="BO171" s="11" t="s">
        <v>679</v>
      </c>
      <c r="BP171" s="11" t="s">
        <v>304</v>
      </c>
    </row>
    <row r="172" spans="1:68" x14ac:dyDescent="0.25">
      <c r="F172" t="s">
        <v>290</v>
      </c>
      <c r="G172" t="s">
        <v>290</v>
      </c>
      <c r="I172" t="s">
        <v>673</v>
      </c>
      <c r="J172" t="s">
        <v>292</v>
      </c>
      <c r="K172" t="s">
        <v>133</v>
      </c>
      <c r="L172" t="s">
        <v>608</v>
      </c>
      <c r="M172" t="s">
        <v>643</v>
      </c>
      <c r="N172" t="s">
        <v>674</v>
      </c>
      <c r="O172" t="s">
        <v>675</v>
      </c>
      <c r="P172" t="s">
        <v>297</v>
      </c>
      <c r="R172" t="s">
        <v>676</v>
      </c>
      <c r="T172" t="s">
        <v>677</v>
      </c>
      <c r="U172" t="s">
        <v>330</v>
      </c>
      <c r="V172" t="s">
        <v>301</v>
      </c>
      <c r="Z172" t="s">
        <v>2</v>
      </c>
      <c r="AG172" s="14">
        <v>0</v>
      </c>
      <c r="AH172" s="14">
        <v>0</v>
      </c>
      <c r="BH172">
        <f t="shared" si="6"/>
        <v>0</v>
      </c>
      <c r="BI172" s="5">
        <v>179</v>
      </c>
      <c r="BJ172" s="5">
        <f t="shared" si="7"/>
        <v>0</v>
      </c>
      <c r="BK172" s="5">
        <v>475</v>
      </c>
      <c r="BL172" s="5">
        <f t="shared" si="8"/>
        <v>0</v>
      </c>
      <c r="BN172" s="4" t="s">
        <v>678</v>
      </c>
      <c r="BO172" t="s">
        <v>679</v>
      </c>
      <c r="BP172" t="s">
        <v>305</v>
      </c>
    </row>
    <row r="173" spans="1:68" s="11" customFormat="1" ht="214.9" customHeight="1" x14ac:dyDescent="0.25">
      <c r="A173"/>
      <c r="B173"/>
      <c r="C173"/>
      <c r="D173"/>
      <c r="E173"/>
      <c r="F173" s="11" t="s">
        <v>290</v>
      </c>
      <c r="G173" s="11" t="s">
        <v>290</v>
      </c>
      <c r="I173" s="11" t="s">
        <v>680</v>
      </c>
      <c r="J173" s="11" t="s">
        <v>292</v>
      </c>
      <c r="K173" s="11" t="s">
        <v>133</v>
      </c>
      <c r="L173" s="11" t="s">
        <v>608</v>
      </c>
      <c r="M173" s="11" t="s">
        <v>643</v>
      </c>
      <c r="N173" s="11" t="s">
        <v>681</v>
      </c>
      <c r="O173" s="11" t="s">
        <v>682</v>
      </c>
      <c r="P173" s="11" t="s">
        <v>297</v>
      </c>
      <c r="R173" s="11" t="s">
        <v>683</v>
      </c>
      <c r="T173" s="11" t="s">
        <v>684</v>
      </c>
      <c r="U173" s="11" t="s">
        <v>300</v>
      </c>
      <c r="V173" s="11" t="s">
        <v>338</v>
      </c>
      <c r="Z173" s="11" t="s">
        <v>2</v>
      </c>
      <c r="AE173" s="11">
        <v>2</v>
      </c>
      <c r="AG173" s="11">
        <v>1</v>
      </c>
      <c r="BH173" s="11">
        <f t="shared" si="6"/>
        <v>3</v>
      </c>
      <c r="BI173" s="12">
        <v>145</v>
      </c>
      <c r="BJ173" s="12">
        <f t="shared" si="7"/>
        <v>435</v>
      </c>
      <c r="BK173" s="12">
        <v>385</v>
      </c>
      <c r="BL173" s="12">
        <f t="shared" si="8"/>
        <v>1155</v>
      </c>
      <c r="BN173" s="13" t="s">
        <v>685</v>
      </c>
      <c r="BO173" s="11" t="s">
        <v>524</v>
      </c>
      <c r="BP173" s="11" t="s">
        <v>304</v>
      </c>
    </row>
    <row r="174" spans="1:68" ht="30" x14ac:dyDescent="0.25">
      <c r="F174" t="s">
        <v>290</v>
      </c>
      <c r="G174" t="s">
        <v>290</v>
      </c>
      <c r="I174" t="s">
        <v>680</v>
      </c>
      <c r="J174" t="s">
        <v>292</v>
      </c>
      <c r="K174" t="s">
        <v>133</v>
      </c>
      <c r="L174" t="s">
        <v>608</v>
      </c>
      <c r="M174" t="s">
        <v>643</v>
      </c>
      <c r="N174" t="s">
        <v>681</v>
      </c>
      <c r="O174" t="s">
        <v>682</v>
      </c>
      <c r="P174" t="s">
        <v>297</v>
      </c>
      <c r="R174" t="s">
        <v>683</v>
      </c>
      <c r="T174" t="s">
        <v>684</v>
      </c>
      <c r="U174" t="s">
        <v>300</v>
      </c>
      <c r="V174" t="s">
        <v>338</v>
      </c>
      <c r="Z174" t="s">
        <v>2</v>
      </c>
      <c r="AE174" s="14">
        <v>0</v>
      </c>
      <c r="AG174" s="14">
        <v>0</v>
      </c>
      <c r="BH174">
        <f t="shared" si="6"/>
        <v>0</v>
      </c>
      <c r="BI174" s="5">
        <v>145</v>
      </c>
      <c r="BJ174" s="5">
        <f t="shared" si="7"/>
        <v>0</v>
      </c>
      <c r="BK174" s="5">
        <v>385</v>
      </c>
      <c r="BL174" s="5">
        <f t="shared" si="8"/>
        <v>0</v>
      </c>
      <c r="BN174" s="4" t="s">
        <v>685</v>
      </c>
      <c r="BO174" t="s">
        <v>524</v>
      </c>
      <c r="BP174" t="s">
        <v>305</v>
      </c>
    </row>
    <row r="175" spans="1:68" s="11" customFormat="1" ht="214.9" customHeight="1" x14ac:dyDescent="0.25">
      <c r="A175"/>
      <c r="B175"/>
      <c r="C175"/>
      <c r="D175"/>
      <c r="E175"/>
      <c r="F175" s="11" t="s">
        <v>290</v>
      </c>
      <c r="G175" s="11" t="s">
        <v>290</v>
      </c>
      <c r="I175" s="11" t="s">
        <v>686</v>
      </c>
      <c r="J175" s="11" t="s">
        <v>292</v>
      </c>
      <c r="K175" s="11" t="s">
        <v>133</v>
      </c>
      <c r="L175" s="11" t="s">
        <v>608</v>
      </c>
      <c r="M175" s="11" t="s">
        <v>643</v>
      </c>
      <c r="N175" s="11" t="s">
        <v>681</v>
      </c>
      <c r="O175" s="11" t="s">
        <v>682</v>
      </c>
      <c r="P175" s="11" t="s">
        <v>297</v>
      </c>
      <c r="R175" s="11" t="s">
        <v>410</v>
      </c>
      <c r="T175" s="11" t="s">
        <v>411</v>
      </c>
      <c r="U175" s="11" t="s">
        <v>300</v>
      </c>
      <c r="V175" s="11" t="s">
        <v>338</v>
      </c>
      <c r="Z175" s="11" t="s">
        <v>2</v>
      </c>
      <c r="AF175" s="11">
        <v>6</v>
      </c>
      <c r="AG175" s="11">
        <v>5</v>
      </c>
      <c r="AH175" s="11">
        <v>1</v>
      </c>
      <c r="BH175" s="11">
        <f t="shared" si="6"/>
        <v>12</v>
      </c>
      <c r="BI175" s="12">
        <v>145</v>
      </c>
      <c r="BJ175" s="12">
        <f t="shared" si="7"/>
        <v>1740</v>
      </c>
      <c r="BK175" s="12">
        <v>385</v>
      </c>
      <c r="BL175" s="12">
        <f t="shared" si="8"/>
        <v>4620</v>
      </c>
      <c r="BN175" s="13" t="s">
        <v>685</v>
      </c>
      <c r="BO175" s="11" t="s">
        <v>524</v>
      </c>
      <c r="BP175" s="11" t="s">
        <v>304</v>
      </c>
    </row>
    <row r="176" spans="1:68" ht="30" x14ac:dyDescent="0.25">
      <c r="F176" t="s">
        <v>290</v>
      </c>
      <c r="G176" t="s">
        <v>290</v>
      </c>
      <c r="I176" t="s">
        <v>686</v>
      </c>
      <c r="J176" t="s">
        <v>292</v>
      </c>
      <c r="K176" t="s">
        <v>133</v>
      </c>
      <c r="L176" t="s">
        <v>608</v>
      </c>
      <c r="M176" t="s">
        <v>643</v>
      </c>
      <c r="N176" t="s">
        <v>681</v>
      </c>
      <c r="O176" t="s">
        <v>682</v>
      </c>
      <c r="P176" t="s">
        <v>297</v>
      </c>
      <c r="R176" t="s">
        <v>410</v>
      </c>
      <c r="T176" t="s">
        <v>411</v>
      </c>
      <c r="U176" t="s">
        <v>300</v>
      </c>
      <c r="V176" t="s">
        <v>338</v>
      </c>
      <c r="Z176" t="s">
        <v>2</v>
      </c>
      <c r="AF176" s="14">
        <v>0</v>
      </c>
      <c r="AG176" s="14">
        <v>0</v>
      </c>
      <c r="AH176" s="14">
        <v>0</v>
      </c>
      <c r="BH176">
        <f t="shared" si="6"/>
        <v>0</v>
      </c>
      <c r="BI176" s="5">
        <v>145</v>
      </c>
      <c r="BJ176" s="5">
        <f t="shared" si="7"/>
        <v>0</v>
      </c>
      <c r="BK176" s="5">
        <v>385</v>
      </c>
      <c r="BL176" s="5">
        <f t="shared" si="8"/>
        <v>0</v>
      </c>
      <c r="BN176" s="4" t="s">
        <v>685</v>
      </c>
      <c r="BO176" t="s">
        <v>524</v>
      </c>
      <c r="BP176" t="s">
        <v>305</v>
      </c>
    </row>
    <row r="177" spans="1:68" s="11" customFormat="1" ht="214.9" customHeight="1" x14ac:dyDescent="0.25">
      <c r="A177"/>
      <c r="B177"/>
      <c r="C177"/>
      <c r="D177"/>
      <c r="E177"/>
      <c r="F177" s="11" t="s">
        <v>290</v>
      </c>
      <c r="G177" s="11" t="s">
        <v>290</v>
      </c>
      <c r="I177" s="11" t="s">
        <v>687</v>
      </c>
      <c r="J177" s="11" t="s">
        <v>292</v>
      </c>
      <c r="K177" s="11" t="s">
        <v>133</v>
      </c>
      <c r="L177" s="11" t="s">
        <v>608</v>
      </c>
      <c r="M177" s="11" t="s">
        <v>643</v>
      </c>
      <c r="N177" s="11" t="s">
        <v>688</v>
      </c>
      <c r="O177" s="11" t="s">
        <v>689</v>
      </c>
      <c r="P177" s="11" t="s">
        <v>297</v>
      </c>
      <c r="R177" s="11" t="s">
        <v>430</v>
      </c>
      <c r="T177" s="11" t="s">
        <v>431</v>
      </c>
      <c r="U177" s="11" t="s">
        <v>330</v>
      </c>
      <c r="V177" s="11" t="s">
        <v>301</v>
      </c>
      <c r="Z177" s="11" t="s">
        <v>2</v>
      </c>
      <c r="AG177" s="11">
        <v>3</v>
      </c>
      <c r="BH177" s="11">
        <f t="shared" si="6"/>
        <v>3</v>
      </c>
      <c r="BI177" s="12">
        <v>104</v>
      </c>
      <c r="BJ177" s="12">
        <f t="shared" si="7"/>
        <v>312</v>
      </c>
      <c r="BK177" s="12">
        <v>275</v>
      </c>
      <c r="BL177" s="12">
        <f t="shared" si="8"/>
        <v>825</v>
      </c>
      <c r="BN177" s="13" t="s">
        <v>690</v>
      </c>
      <c r="BO177" s="11" t="s">
        <v>613</v>
      </c>
      <c r="BP177" s="11" t="s">
        <v>304</v>
      </c>
    </row>
    <row r="178" spans="1:68" x14ac:dyDescent="0.25">
      <c r="F178" t="s">
        <v>290</v>
      </c>
      <c r="G178" t="s">
        <v>290</v>
      </c>
      <c r="I178" t="s">
        <v>687</v>
      </c>
      <c r="J178" t="s">
        <v>292</v>
      </c>
      <c r="K178" t="s">
        <v>133</v>
      </c>
      <c r="L178" t="s">
        <v>608</v>
      </c>
      <c r="M178" t="s">
        <v>643</v>
      </c>
      <c r="N178" t="s">
        <v>688</v>
      </c>
      <c r="O178" t="s">
        <v>689</v>
      </c>
      <c r="P178" t="s">
        <v>297</v>
      </c>
      <c r="R178" t="s">
        <v>430</v>
      </c>
      <c r="T178" t="s">
        <v>431</v>
      </c>
      <c r="U178" t="s">
        <v>330</v>
      </c>
      <c r="V178" t="s">
        <v>301</v>
      </c>
      <c r="Z178" t="s">
        <v>2</v>
      </c>
      <c r="AG178" s="14">
        <v>0</v>
      </c>
      <c r="BH178">
        <f t="shared" si="6"/>
        <v>0</v>
      </c>
      <c r="BI178" s="5">
        <v>104</v>
      </c>
      <c r="BJ178" s="5">
        <f t="shared" si="7"/>
        <v>0</v>
      </c>
      <c r="BK178" s="5">
        <v>275</v>
      </c>
      <c r="BL178" s="5">
        <f t="shared" si="8"/>
        <v>0</v>
      </c>
      <c r="BN178" s="4" t="s">
        <v>690</v>
      </c>
      <c r="BO178" t="s">
        <v>613</v>
      </c>
      <c r="BP178" t="s">
        <v>305</v>
      </c>
    </row>
    <row r="179" spans="1:68" s="11" customFormat="1" ht="214.9" customHeight="1" x14ac:dyDescent="0.25">
      <c r="A179"/>
      <c r="B179"/>
      <c r="C179"/>
      <c r="D179"/>
      <c r="E179"/>
      <c r="F179" s="11" t="s">
        <v>290</v>
      </c>
      <c r="G179" s="11" t="s">
        <v>290</v>
      </c>
      <c r="I179" s="11" t="s">
        <v>691</v>
      </c>
      <c r="J179" s="11" t="s">
        <v>292</v>
      </c>
      <c r="K179" s="11" t="s">
        <v>133</v>
      </c>
      <c r="L179" s="11" t="s">
        <v>608</v>
      </c>
      <c r="M179" s="11" t="s">
        <v>643</v>
      </c>
      <c r="N179" s="11" t="s">
        <v>692</v>
      </c>
      <c r="O179" s="11" t="s">
        <v>693</v>
      </c>
      <c r="P179" s="11" t="s">
        <v>297</v>
      </c>
      <c r="R179" s="11" t="s">
        <v>328</v>
      </c>
      <c r="T179" s="11" t="s">
        <v>329</v>
      </c>
      <c r="U179" s="11" t="s">
        <v>330</v>
      </c>
      <c r="V179" s="11" t="s">
        <v>301</v>
      </c>
      <c r="Z179" s="11" t="s">
        <v>2</v>
      </c>
      <c r="AG179" s="11">
        <v>2</v>
      </c>
      <c r="BH179" s="11">
        <f t="shared" si="6"/>
        <v>2</v>
      </c>
      <c r="BI179" s="12">
        <v>94</v>
      </c>
      <c r="BJ179" s="12">
        <f t="shared" si="7"/>
        <v>188</v>
      </c>
      <c r="BK179" s="12">
        <v>250</v>
      </c>
      <c r="BL179" s="12">
        <f t="shared" si="8"/>
        <v>500</v>
      </c>
      <c r="BN179" s="13" t="s">
        <v>637</v>
      </c>
      <c r="BO179" s="11" t="s">
        <v>694</v>
      </c>
      <c r="BP179" s="11" t="s">
        <v>304</v>
      </c>
    </row>
    <row r="180" spans="1:68" x14ac:dyDescent="0.25">
      <c r="F180" t="s">
        <v>290</v>
      </c>
      <c r="G180" t="s">
        <v>290</v>
      </c>
      <c r="I180" t="s">
        <v>691</v>
      </c>
      <c r="J180" t="s">
        <v>292</v>
      </c>
      <c r="K180" t="s">
        <v>133</v>
      </c>
      <c r="L180" t="s">
        <v>608</v>
      </c>
      <c r="M180" t="s">
        <v>643</v>
      </c>
      <c r="N180" t="s">
        <v>692</v>
      </c>
      <c r="O180" t="s">
        <v>693</v>
      </c>
      <c r="P180" t="s">
        <v>297</v>
      </c>
      <c r="R180" t="s">
        <v>328</v>
      </c>
      <c r="T180" t="s">
        <v>329</v>
      </c>
      <c r="U180" t="s">
        <v>330</v>
      </c>
      <c r="V180" t="s">
        <v>301</v>
      </c>
      <c r="Z180" t="s">
        <v>2</v>
      </c>
      <c r="AG180" s="14">
        <v>0</v>
      </c>
      <c r="BH180">
        <f t="shared" si="6"/>
        <v>0</v>
      </c>
      <c r="BI180" s="5">
        <v>94</v>
      </c>
      <c r="BJ180" s="5">
        <f t="shared" si="7"/>
        <v>0</v>
      </c>
      <c r="BK180" s="5">
        <v>250</v>
      </c>
      <c r="BL180" s="5">
        <f t="shared" si="8"/>
        <v>0</v>
      </c>
      <c r="BN180" s="4" t="s">
        <v>637</v>
      </c>
      <c r="BO180" t="s">
        <v>694</v>
      </c>
      <c r="BP180" t="s">
        <v>305</v>
      </c>
    </row>
    <row r="181" spans="1:68" s="11" customFormat="1" ht="214.9" customHeight="1" x14ac:dyDescent="0.25">
      <c r="A181"/>
      <c r="B181"/>
      <c r="C181"/>
      <c r="D181"/>
      <c r="E181"/>
      <c r="F181" s="11" t="s">
        <v>290</v>
      </c>
      <c r="G181" s="11" t="s">
        <v>290</v>
      </c>
      <c r="I181" s="11" t="s">
        <v>695</v>
      </c>
      <c r="J181" s="11" t="s">
        <v>292</v>
      </c>
      <c r="K181" s="11" t="s">
        <v>133</v>
      </c>
      <c r="L181" s="11" t="s">
        <v>608</v>
      </c>
      <c r="M181" s="11" t="s">
        <v>643</v>
      </c>
      <c r="N181" s="11" t="s">
        <v>696</v>
      </c>
      <c r="O181" s="11" t="s">
        <v>697</v>
      </c>
      <c r="P181" s="11" t="s">
        <v>297</v>
      </c>
      <c r="R181" s="11" t="s">
        <v>436</v>
      </c>
      <c r="T181" s="11" t="s">
        <v>437</v>
      </c>
      <c r="U181" s="11" t="s">
        <v>330</v>
      </c>
      <c r="V181" s="11" t="s">
        <v>301</v>
      </c>
      <c r="Z181" s="11" t="s">
        <v>2</v>
      </c>
      <c r="AE181" s="11">
        <v>1</v>
      </c>
      <c r="BH181" s="11">
        <f t="shared" si="6"/>
        <v>1</v>
      </c>
      <c r="BI181" s="12">
        <v>149</v>
      </c>
      <c r="BJ181" s="12">
        <f t="shared" si="7"/>
        <v>149</v>
      </c>
      <c r="BK181" s="12">
        <v>395</v>
      </c>
      <c r="BL181" s="12">
        <f t="shared" si="8"/>
        <v>395</v>
      </c>
      <c r="BN181" s="13" t="s">
        <v>698</v>
      </c>
      <c r="BO181" s="11" t="s">
        <v>524</v>
      </c>
      <c r="BP181" s="11" t="s">
        <v>304</v>
      </c>
    </row>
    <row r="182" spans="1:68" x14ac:dyDescent="0.25">
      <c r="F182" t="s">
        <v>290</v>
      </c>
      <c r="G182" t="s">
        <v>290</v>
      </c>
      <c r="I182" t="s">
        <v>695</v>
      </c>
      <c r="J182" t="s">
        <v>292</v>
      </c>
      <c r="K182" t="s">
        <v>133</v>
      </c>
      <c r="L182" t="s">
        <v>608</v>
      </c>
      <c r="M182" t="s">
        <v>643</v>
      </c>
      <c r="N182" t="s">
        <v>696</v>
      </c>
      <c r="O182" t="s">
        <v>697</v>
      </c>
      <c r="P182" t="s">
        <v>297</v>
      </c>
      <c r="R182" t="s">
        <v>436</v>
      </c>
      <c r="T182" t="s">
        <v>437</v>
      </c>
      <c r="U182" t="s">
        <v>330</v>
      </c>
      <c r="V182" t="s">
        <v>301</v>
      </c>
      <c r="Z182" t="s">
        <v>2</v>
      </c>
      <c r="AE182" s="14">
        <v>0</v>
      </c>
      <c r="BH182">
        <f t="shared" si="6"/>
        <v>0</v>
      </c>
      <c r="BI182" s="5">
        <v>149</v>
      </c>
      <c r="BJ182" s="5">
        <f t="shared" si="7"/>
        <v>0</v>
      </c>
      <c r="BK182" s="5">
        <v>395</v>
      </c>
      <c r="BL182" s="5">
        <f t="shared" si="8"/>
        <v>0</v>
      </c>
      <c r="BN182" s="4" t="s">
        <v>698</v>
      </c>
      <c r="BO182" t="s">
        <v>524</v>
      </c>
      <c r="BP182" t="s">
        <v>305</v>
      </c>
    </row>
    <row r="183" spans="1:68" s="11" customFormat="1" ht="214.9" customHeight="1" x14ac:dyDescent="0.25">
      <c r="A183" t="s">
        <v>289</v>
      </c>
      <c r="B183"/>
      <c r="C183"/>
      <c r="D183"/>
      <c r="E183"/>
      <c r="F183" s="11" t="s">
        <v>290</v>
      </c>
      <c r="G183" s="11" t="s">
        <v>290</v>
      </c>
      <c r="I183" s="11" t="s">
        <v>699</v>
      </c>
      <c r="J183" s="11" t="s">
        <v>292</v>
      </c>
      <c r="K183" s="11" t="s">
        <v>133</v>
      </c>
      <c r="L183" s="11" t="s">
        <v>608</v>
      </c>
      <c r="M183" s="11" t="s">
        <v>643</v>
      </c>
      <c r="N183" s="11" t="s">
        <v>700</v>
      </c>
      <c r="O183" s="11" t="s">
        <v>701</v>
      </c>
      <c r="P183" s="11" t="s">
        <v>297</v>
      </c>
      <c r="R183" s="11" t="s">
        <v>702</v>
      </c>
      <c r="T183" s="11" t="s">
        <v>703</v>
      </c>
      <c r="U183" s="11" t="s">
        <v>330</v>
      </c>
      <c r="V183" s="11" t="s">
        <v>301</v>
      </c>
      <c r="Z183" s="11" t="s">
        <v>2</v>
      </c>
      <c r="AH183" s="11">
        <v>2</v>
      </c>
      <c r="BH183" s="11">
        <f t="shared" si="6"/>
        <v>2</v>
      </c>
      <c r="BI183" s="12">
        <v>94</v>
      </c>
      <c r="BJ183" s="12">
        <f t="shared" si="7"/>
        <v>188</v>
      </c>
      <c r="BK183" s="12">
        <v>250</v>
      </c>
      <c r="BL183" s="12">
        <f t="shared" si="8"/>
        <v>500</v>
      </c>
      <c r="BN183" s="13" t="s">
        <v>704</v>
      </c>
      <c r="BO183" s="11" t="s">
        <v>618</v>
      </c>
      <c r="BP183" s="11" t="s">
        <v>304</v>
      </c>
    </row>
    <row r="184" spans="1:68" ht="30" x14ac:dyDescent="0.25">
      <c r="F184" t="s">
        <v>290</v>
      </c>
      <c r="G184" t="s">
        <v>290</v>
      </c>
      <c r="I184" t="s">
        <v>699</v>
      </c>
      <c r="J184" t="s">
        <v>292</v>
      </c>
      <c r="K184" t="s">
        <v>133</v>
      </c>
      <c r="L184" t="s">
        <v>608</v>
      </c>
      <c r="M184" t="s">
        <v>643</v>
      </c>
      <c r="N184" t="s">
        <v>700</v>
      </c>
      <c r="O184" t="s">
        <v>701</v>
      </c>
      <c r="P184" t="s">
        <v>297</v>
      </c>
      <c r="R184" t="s">
        <v>702</v>
      </c>
      <c r="T184" t="s">
        <v>703</v>
      </c>
      <c r="U184" t="s">
        <v>330</v>
      </c>
      <c r="V184" t="s">
        <v>301</v>
      </c>
      <c r="Z184" t="s">
        <v>2</v>
      </c>
      <c r="AH184" s="14">
        <v>0</v>
      </c>
      <c r="BH184">
        <f t="shared" si="6"/>
        <v>0</v>
      </c>
      <c r="BI184" s="5">
        <v>94</v>
      </c>
      <c r="BJ184" s="5">
        <f t="shared" si="7"/>
        <v>0</v>
      </c>
      <c r="BK184" s="5">
        <v>250</v>
      </c>
      <c r="BL184" s="5">
        <f t="shared" si="8"/>
        <v>0</v>
      </c>
      <c r="BN184" s="4" t="s">
        <v>704</v>
      </c>
      <c r="BO184" t="s">
        <v>618</v>
      </c>
      <c r="BP184" t="s">
        <v>305</v>
      </c>
    </row>
    <row r="185" spans="1:68" s="11" customFormat="1" ht="214.9" customHeight="1" x14ac:dyDescent="0.25">
      <c r="A185" t="s">
        <v>289</v>
      </c>
      <c r="B185"/>
      <c r="C185"/>
      <c r="D185"/>
      <c r="E185"/>
      <c r="F185" s="11" t="s">
        <v>290</v>
      </c>
      <c r="G185" s="11" t="s">
        <v>290</v>
      </c>
      <c r="I185" s="11" t="s">
        <v>705</v>
      </c>
      <c r="J185" s="11" t="s">
        <v>292</v>
      </c>
      <c r="K185" s="11" t="s">
        <v>133</v>
      </c>
      <c r="L185" s="11" t="s">
        <v>608</v>
      </c>
      <c r="M185" s="11" t="s">
        <v>643</v>
      </c>
      <c r="N185" s="11" t="s">
        <v>706</v>
      </c>
      <c r="O185" s="11" t="s">
        <v>707</v>
      </c>
      <c r="P185" s="11" t="s">
        <v>297</v>
      </c>
      <c r="R185" s="11" t="s">
        <v>469</v>
      </c>
      <c r="T185" s="11" t="s">
        <v>470</v>
      </c>
      <c r="U185" s="11" t="s">
        <v>300</v>
      </c>
      <c r="V185" s="11" t="s">
        <v>301</v>
      </c>
      <c r="Z185" s="11" t="s">
        <v>2</v>
      </c>
      <c r="AG185" s="11">
        <v>8</v>
      </c>
      <c r="BH185" s="11">
        <f t="shared" si="6"/>
        <v>8</v>
      </c>
      <c r="BI185" s="12">
        <v>83</v>
      </c>
      <c r="BJ185" s="12">
        <f t="shared" si="7"/>
        <v>664</v>
      </c>
      <c r="BK185" s="12">
        <v>220</v>
      </c>
      <c r="BL185" s="12">
        <f t="shared" si="8"/>
        <v>1760</v>
      </c>
      <c r="BN185" s="13" t="s">
        <v>624</v>
      </c>
      <c r="BO185" s="11" t="s">
        <v>613</v>
      </c>
      <c r="BP185" s="11" t="s">
        <v>304</v>
      </c>
    </row>
    <row r="186" spans="1:68" x14ac:dyDescent="0.25">
      <c r="F186" t="s">
        <v>290</v>
      </c>
      <c r="G186" t="s">
        <v>290</v>
      </c>
      <c r="I186" t="s">
        <v>705</v>
      </c>
      <c r="J186" t="s">
        <v>292</v>
      </c>
      <c r="K186" t="s">
        <v>133</v>
      </c>
      <c r="L186" t="s">
        <v>608</v>
      </c>
      <c r="M186" t="s">
        <v>643</v>
      </c>
      <c r="N186" t="s">
        <v>706</v>
      </c>
      <c r="O186" t="s">
        <v>707</v>
      </c>
      <c r="P186" t="s">
        <v>297</v>
      </c>
      <c r="R186" t="s">
        <v>469</v>
      </c>
      <c r="T186" t="s">
        <v>470</v>
      </c>
      <c r="U186" t="s">
        <v>300</v>
      </c>
      <c r="V186" t="s">
        <v>301</v>
      </c>
      <c r="Z186" t="s">
        <v>2</v>
      </c>
      <c r="AG186" s="14">
        <v>0</v>
      </c>
      <c r="BH186">
        <f t="shared" si="6"/>
        <v>0</v>
      </c>
      <c r="BI186" s="5">
        <v>83</v>
      </c>
      <c r="BJ186" s="5">
        <f t="shared" si="7"/>
        <v>0</v>
      </c>
      <c r="BK186" s="5">
        <v>220</v>
      </c>
      <c r="BL186" s="5">
        <f t="shared" si="8"/>
        <v>0</v>
      </c>
      <c r="BN186" s="4" t="s">
        <v>624</v>
      </c>
      <c r="BO186" t="s">
        <v>613</v>
      </c>
      <c r="BP186" t="s">
        <v>305</v>
      </c>
    </row>
    <row r="187" spans="1:68" s="11" customFormat="1" ht="214.9" customHeight="1" x14ac:dyDescent="0.25">
      <c r="A187"/>
      <c r="B187"/>
      <c r="C187"/>
      <c r="D187"/>
      <c r="E187"/>
      <c r="F187" s="11" t="s">
        <v>290</v>
      </c>
      <c r="G187" s="11" t="s">
        <v>290</v>
      </c>
      <c r="I187" s="11" t="s">
        <v>708</v>
      </c>
      <c r="J187" s="11" t="s">
        <v>292</v>
      </c>
      <c r="K187" s="11" t="s">
        <v>133</v>
      </c>
      <c r="L187" s="11" t="s">
        <v>608</v>
      </c>
      <c r="M187" s="11" t="s">
        <v>709</v>
      </c>
      <c r="N187" s="11" t="s">
        <v>710</v>
      </c>
      <c r="O187" s="11" t="s">
        <v>711</v>
      </c>
      <c r="P187" s="11" t="s">
        <v>297</v>
      </c>
      <c r="R187" s="11" t="s">
        <v>328</v>
      </c>
      <c r="T187" s="11" t="s">
        <v>329</v>
      </c>
      <c r="U187" s="11" t="s">
        <v>300</v>
      </c>
      <c r="V187" s="11" t="s">
        <v>301</v>
      </c>
      <c r="Z187" s="11" t="s">
        <v>2</v>
      </c>
      <c r="AG187" s="11">
        <v>3</v>
      </c>
      <c r="BH187" s="11">
        <f t="shared" si="6"/>
        <v>3</v>
      </c>
      <c r="BI187" s="12">
        <v>98</v>
      </c>
      <c r="BJ187" s="12">
        <f t="shared" si="7"/>
        <v>294</v>
      </c>
      <c r="BK187" s="12">
        <v>260</v>
      </c>
      <c r="BL187" s="12">
        <f t="shared" si="8"/>
        <v>780</v>
      </c>
      <c r="BN187" s="13" t="s">
        <v>712</v>
      </c>
      <c r="BO187" s="11" t="s">
        <v>613</v>
      </c>
      <c r="BP187" s="11" t="s">
        <v>304</v>
      </c>
    </row>
    <row r="188" spans="1:68" ht="45" x14ac:dyDescent="0.25">
      <c r="F188" t="s">
        <v>290</v>
      </c>
      <c r="G188" t="s">
        <v>290</v>
      </c>
      <c r="I188" t="s">
        <v>708</v>
      </c>
      <c r="J188" t="s">
        <v>292</v>
      </c>
      <c r="K188" t="s">
        <v>133</v>
      </c>
      <c r="L188" t="s">
        <v>608</v>
      </c>
      <c r="M188" t="s">
        <v>709</v>
      </c>
      <c r="N188" t="s">
        <v>710</v>
      </c>
      <c r="O188" t="s">
        <v>711</v>
      </c>
      <c r="P188" t="s">
        <v>297</v>
      </c>
      <c r="R188" t="s">
        <v>328</v>
      </c>
      <c r="T188" t="s">
        <v>329</v>
      </c>
      <c r="U188" t="s">
        <v>300</v>
      </c>
      <c r="V188" t="s">
        <v>301</v>
      </c>
      <c r="Z188" t="s">
        <v>2</v>
      </c>
      <c r="AG188" s="14">
        <v>0</v>
      </c>
      <c r="BH188">
        <f t="shared" si="6"/>
        <v>0</v>
      </c>
      <c r="BI188" s="5">
        <v>98</v>
      </c>
      <c r="BJ188" s="5">
        <f t="shared" si="7"/>
        <v>0</v>
      </c>
      <c r="BK188" s="5">
        <v>260</v>
      </c>
      <c r="BL188" s="5">
        <f t="shared" si="8"/>
        <v>0</v>
      </c>
      <c r="BN188" s="4" t="s">
        <v>712</v>
      </c>
      <c r="BO188" t="s">
        <v>613</v>
      </c>
      <c r="BP188" t="s">
        <v>305</v>
      </c>
    </row>
    <row r="189" spans="1:68" s="11" customFormat="1" ht="214.9" customHeight="1" x14ac:dyDescent="0.25">
      <c r="A189"/>
      <c r="B189"/>
      <c r="C189"/>
      <c r="D189"/>
      <c r="E189"/>
      <c r="F189" s="11" t="s">
        <v>290</v>
      </c>
      <c r="G189" s="11" t="s">
        <v>290</v>
      </c>
      <c r="I189" s="11" t="s">
        <v>713</v>
      </c>
      <c r="J189" s="11" t="s">
        <v>292</v>
      </c>
      <c r="K189" s="11" t="s">
        <v>133</v>
      </c>
      <c r="L189" s="11" t="s">
        <v>714</v>
      </c>
      <c r="M189" s="11" t="s">
        <v>715</v>
      </c>
      <c r="N189" s="11" t="s">
        <v>716</v>
      </c>
      <c r="O189" s="11" t="s">
        <v>717</v>
      </c>
      <c r="P189" s="11" t="s">
        <v>297</v>
      </c>
      <c r="R189" s="11" t="s">
        <v>718</v>
      </c>
      <c r="T189" s="11" t="s">
        <v>719</v>
      </c>
      <c r="U189" s="11" t="s">
        <v>330</v>
      </c>
      <c r="V189" s="11" t="s">
        <v>338</v>
      </c>
      <c r="Z189" s="11" t="s">
        <v>2</v>
      </c>
      <c r="AC189" s="11">
        <v>1</v>
      </c>
      <c r="AD189" s="11">
        <v>1</v>
      </c>
      <c r="AE189" s="11">
        <v>1</v>
      </c>
      <c r="BH189" s="11">
        <f t="shared" si="6"/>
        <v>3</v>
      </c>
      <c r="BI189" s="12">
        <v>130</v>
      </c>
      <c r="BJ189" s="12">
        <f t="shared" si="7"/>
        <v>390</v>
      </c>
      <c r="BK189" s="12">
        <v>345</v>
      </c>
      <c r="BL189" s="12">
        <f t="shared" si="8"/>
        <v>1035</v>
      </c>
      <c r="BM189" s="11" t="s">
        <v>331</v>
      </c>
      <c r="BN189" s="13" t="s">
        <v>720</v>
      </c>
      <c r="BO189" s="11" t="s">
        <v>721</v>
      </c>
      <c r="BP189" s="11" t="s">
        <v>304</v>
      </c>
    </row>
    <row r="190" spans="1:68" x14ac:dyDescent="0.25">
      <c r="F190" t="s">
        <v>290</v>
      </c>
      <c r="G190" t="s">
        <v>290</v>
      </c>
      <c r="I190" t="s">
        <v>713</v>
      </c>
      <c r="J190" t="s">
        <v>292</v>
      </c>
      <c r="K190" t="s">
        <v>133</v>
      </c>
      <c r="L190" t="s">
        <v>714</v>
      </c>
      <c r="M190" t="s">
        <v>715</v>
      </c>
      <c r="N190" t="s">
        <v>716</v>
      </c>
      <c r="O190" t="s">
        <v>717</v>
      </c>
      <c r="P190" t="s">
        <v>297</v>
      </c>
      <c r="R190" t="s">
        <v>718</v>
      </c>
      <c r="T190" t="s">
        <v>719</v>
      </c>
      <c r="U190" t="s">
        <v>330</v>
      </c>
      <c r="V190" t="s">
        <v>338</v>
      </c>
      <c r="Z190" t="s">
        <v>2</v>
      </c>
      <c r="AC190" s="14">
        <v>0</v>
      </c>
      <c r="AD190" s="14">
        <v>0</v>
      </c>
      <c r="AE190" s="14">
        <v>0</v>
      </c>
      <c r="BH190">
        <f t="shared" si="6"/>
        <v>0</v>
      </c>
      <c r="BI190" s="5">
        <v>130</v>
      </c>
      <c r="BJ190" s="5">
        <f t="shared" si="7"/>
        <v>0</v>
      </c>
      <c r="BK190" s="5">
        <v>345</v>
      </c>
      <c r="BL190" s="5">
        <f t="shared" si="8"/>
        <v>0</v>
      </c>
      <c r="BM190" t="s">
        <v>331</v>
      </c>
      <c r="BN190" s="4" t="s">
        <v>720</v>
      </c>
      <c r="BO190" t="s">
        <v>721</v>
      </c>
      <c r="BP190" t="s">
        <v>305</v>
      </c>
    </row>
    <row r="191" spans="1:68" s="11" customFormat="1" ht="214.9" customHeight="1" x14ac:dyDescent="0.25">
      <c r="A191" t="s">
        <v>289</v>
      </c>
      <c r="B191"/>
      <c r="C191"/>
      <c r="D191"/>
      <c r="E191"/>
      <c r="F191" s="11" t="s">
        <v>290</v>
      </c>
      <c r="G191" s="11" t="s">
        <v>290</v>
      </c>
      <c r="I191" s="11" t="s">
        <v>722</v>
      </c>
      <c r="J191" s="11" t="s">
        <v>292</v>
      </c>
      <c r="K191" s="11" t="s">
        <v>133</v>
      </c>
      <c r="L191" s="11" t="s">
        <v>714</v>
      </c>
      <c r="M191" s="11" t="s">
        <v>715</v>
      </c>
      <c r="N191" s="11" t="s">
        <v>716</v>
      </c>
      <c r="O191" s="11" t="s">
        <v>717</v>
      </c>
      <c r="P191" s="11" t="s">
        <v>297</v>
      </c>
      <c r="R191" s="11" t="s">
        <v>723</v>
      </c>
      <c r="T191" s="11" t="s">
        <v>724</v>
      </c>
      <c r="U191" s="11" t="s">
        <v>330</v>
      </c>
      <c r="V191" s="11" t="s">
        <v>338</v>
      </c>
      <c r="Z191" s="11" t="s">
        <v>2</v>
      </c>
      <c r="AD191" s="11">
        <v>1</v>
      </c>
      <c r="AE191" s="11">
        <v>1</v>
      </c>
      <c r="AF191" s="11">
        <v>1</v>
      </c>
      <c r="BH191" s="11">
        <f t="shared" si="6"/>
        <v>3</v>
      </c>
      <c r="BI191" s="12">
        <v>130</v>
      </c>
      <c r="BJ191" s="12">
        <f t="shared" si="7"/>
        <v>390</v>
      </c>
      <c r="BK191" s="12">
        <v>345</v>
      </c>
      <c r="BL191" s="12">
        <f t="shared" si="8"/>
        <v>1035</v>
      </c>
      <c r="BM191" s="11" t="s">
        <v>331</v>
      </c>
      <c r="BN191" s="13" t="s">
        <v>720</v>
      </c>
      <c r="BO191" s="11" t="s">
        <v>721</v>
      </c>
      <c r="BP191" s="11" t="s">
        <v>304</v>
      </c>
    </row>
    <row r="192" spans="1:68" x14ac:dyDescent="0.25">
      <c r="F192" t="s">
        <v>290</v>
      </c>
      <c r="G192" t="s">
        <v>290</v>
      </c>
      <c r="I192" t="s">
        <v>722</v>
      </c>
      <c r="J192" t="s">
        <v>292</v>
      </c>
      <c r="K192" t="s">
        <v>133</v>
      </c>
      <c r="L192" t="s">
        <v>714</v>
      </c>
      <c r="M192" t="s">
        <v>715</v>
      </c>
      <c r="N192" t="s">
        <v>716</v>
      </c>
      <c r="O192" t="s">
        <v>717</v>
      </c>
      <c r="P192" t="s">
        <v>297</v>
      </c>
      <c r="R192" t="s">
        <v>723</v>
      </c>
      <c r="T192" t="s">
        <v>724</v>
      </c>
      <c r="U192" t="s">
        <v>330</v>
      </c>
      <c r="V192" t="s">
        <v>338</v>
      </c>
      <c r="Z192" t="s">
        <v>2</v>
      </c>
      <c r="AD192" s="14">
        <v>0</v>
      </c>
      <c r="AE192" s="14">
        <v>0</v>
      </c>
      <c r="AF192" s="14">
        <v>0</v>
      </c>
      <c r="BH192">
        <f t="shared" si="6"/>
        <v>0</v>
      </c>
      <c r="BI192" s="5">
        <v>130</v>
      </c>
      <c r="BJ192" s="5">
        <f t="shared" si="7"/>
        <v>0</v>
      </c>
      <c r="BK192" s="5">
        <v>345</v>
      </c>
      <c r="BL192" s="5">
        <f t="shared" si="8"/>
        <v>0</v>
      </c>
      <c r="BM192" t="s">
        <v>331</v>
      </c>
      <c r="BN192" s="4" t="s">
        <v>720</v>
      </c>
      <c r="BO192" t="s">
        <v>721</v>
      </c>
      <c r="BP192" t="s">
        <v>305</v>
      </c>
    </row>
    <row r="193" spans="1:68" s="11" customFormat="1" ht="214.9" customHeight="1" x14ac:dyDescent="0.25">
      <c r="A193" t="s">
        <v>289</v>
      </c>
      <c r="B193"/>
      <c r="C193"/>
      <c r="D193"/>
      <c r="E193"/>
      <c r="F193" s="11" t="s">
        <v>290</v>
      </c>
      <c r="G193" s="11" t="s">
        <v>290</v>
      </c>
      <c r="I193" s="11" t="s">
        <v>725</v>
      </c>
      <c r="J193" s="11" t="s">
        <v>292</v>
      </c>
      <c r="K193" s="11" t="s">
        <v>133</v>
      </c>
      <c r="L193" s="11" t="s">
        <v>714</v>
      </c>
      <c r="M193" s="11" t="s">
        <v>715</v>
      </c>
      <c r="N193" s="11" t="s">
        <v>716</v>
      </c>
      <c r="O193" s="11" t="s">
        <v>717</v>
      </c>
      <c r="P193" s="11" t="s">
        <v>297</v>
      </c>
      <c r="R193" s="11" t="s">
        <v>726</v>
      </c>
      <c r="T193" s="11" t="s">
        <v>727</v>
      </c>
      <c r="U193" s="11" t="s">
        <v>330</v>
      </c>
      <c r="V193" s="11" t="s">
        <v>338</v>
      </c>
      <c r="Z193" s="11" t="s">
        <v>2</v>
      </c>
      <c r="AC193" s="11">
        <v>3</v>
      </c>
      <c r="AD193" s="11">
        <v>3</v>
      </c>
      <c r="AE193" s="11">
        <v>3</v>
      </c>
      <c r="BH193" s="11">
        <f t="shared" si="6"/>
        <v>9</v>
      </c>
      <c r="BI193" s="12">
        <v>130</v>
      </c>
      <c r="BJ193" s="12">
        <f t="shared" si="7"/>
        <v>1170</v>
      </c>
      <c r="BK193" s="12">
        <v>345</v>
      </c>
      <c r="BL193" s="12">
        <f t="shared" si="8"/>
        <v>3105</v>
      </c>
      <c r="BM193" s="11" t="s">
        <v>331</v>
      </c>
      <c r="BN193" s="13" t="s">
        <v>720</v>
      </c>
      <c r="BO193" s="11" t="s">
        <v>721</v>
      </c>
      <c r="BP193" s="11" t="s">
        <v>304</v>
      </c>
    </row>
    <row r="194" spans="1:68" x14ac:dyDescent="0.25">
      <c r="F194" t="s">
        <v>290</v>
      </c>
      <c r="G194" t="s">
        <v>290</v>
      </c>
      <c r="I194" t="s">
        <v>725</v>
      </c>
      <c r="J194" t="s">
        <v>292</v>
      </c>
      <c r="K194" t="s">
        <v>133</v>
      </c>
      <c r="L194" t="s">
        <v>714</v>
      </c>
      <c r="M194" t="s">
        <v>715</v>
      </c>
      <c r="N194" t="s">
        <v>716</v>
      </c>
      <c r="O194" t="s">
        <v>717</v>
      </c>
      <c r="P194" t="s">
        <v>297</v>
      </c>
      <c r="R194" t="s">
        <v>726</v>
      </c>
      <c r="T194" t="s">
        <v>727</v>
      </c>
      <c r="U194" t="s">
        <v>330</v>
      </c>
      <c r="V194" t="s">
        <v>338</v>
      </c>
      <c r="Z194" t="s">
        <v>2</v>
      </c>
      <c r="AC194" s="14">
        <v>0</v>
      </c>
      <c r="AD194" s="14">
        <v>0</v>
      </c>
      <c r="AE194" s="14">
        <v>0</v>
      </c>
      <c r="BH194">
        <f t="shared" si="6"/>
        <v>0</v>
      </c>
      <c r="BI194" s="5">
        <v>130</v>
      </c>
      <c r="BJ194" s="5">
        <f t="shared" si="7"/>
        <v>0</v>
      </c>
      <c r="BK194" s="5">
        <v>345</v>
      </c>
      <c r="BL194" s="5">
        <f t="shared" si="8"/>
        <v>0</v>
      </c>
      <c r="BM194" t="s">
        <v>331</v>
      </c>
      <c r="BN194" s="4" t="s">
        <v>720</v>
      </c>
      <c r="BO194" t="s">
        <v>721</v>
      </c>
      <c r="BP194" t="s">
        <v>305</v>
      </c>
    </row>
    <row r="195" spans="1:68" s="11" customFormat="1" ht="214.9" customHeight="1" x14ac:dyDescent="0.25">
      <c r="A195" t="s">
        <v>289</v>
      </c>
      <c r="B195"/>
      <c r="C195"/>
      <c r="D195"/>
      <c r="E195"/>
      <c r="F195" s="11" t="s">
        <v>290</v>
      </c>
      <c r="G195" s="11" t="s">
        <v>290</v>
      </c>
      <c r="I195" s="11" t="s">
        <v>728</v>
      </c>
      <c r="J195" s="11" t="s">
        <v>292</v>
      </c>
      <c r="K195" s="11" t="s">
        <v>133</v>
      </c>
      <c r="L195" s="11" t="s">
        <v>714</v>
      </c>
      <c r="M195" s="11" t="s">
        <v>715</v>
      </c>
      <c r="N195" s="11" t="s">
        <v>729</v>
      </c>
      <c r="O195" s="11" t="s">
        <v>730</v>
      </c>
      <c r="P195" s="11" t="s">
        <v>297</v>
      </c>
      <c r="R195" s="11" t="s">
        <v>731</v>
      </c>
      <c r="T195" s="11" t="s">
        <v>732</v>
      </c>
      <c r="U195" s="11" t="s">
        <v>300</v>
      </c>
      <c r="V195" s="11" t="s">
        <v>338</v>
      </c>
      <c r="Z195" s="11" t="s">
        <v>2</v>
      </c>
      <c r="AF195" s="11">
        <v>3</v>
      </c>
      <c r="BH195" s="11">
        <f t="shared" si="6"/>
        <v>3</v>
      </c>
      <c r="BI195" s="12">
        <v>79</v>
      </c>
      <c r="BJ195" s="12">
        <f t="shared" si="7"/>
        <v>237</v>
      </c>
      <c r="BK195" s="12">
        <v>210</v>
      </c>
      <c r="BL195" s="12">
        <f t="shared" si="8"/>
        <v>630</v>
      </c>
      <c r="BN195" s="13" t="s">
        <v>617</v>
      </c>
      <c r="BO195" s="11" t="s">
        <v>733</v>
      </c>
      <c r="BP195" s="11" t="s">
        <v>304</v>
      </c>
    </row>
    <row r="196" spans="1:68" x14ac:dyDescent="0.25">
      <c r="F196" t="s">
        <v>290</v>
      </c>
      <c r="G196" t="s">
        <v>290</v>
      </c>
      <c r="I196" t="s">
        <v>728</v>
      </c>
      <c r="J196" t="s">
        <v>292</v>
      </c>
      <c r="K196" t="s">
        <v>133</v>
      </c>
      <c r="L196" t="s">
        <v>714</v>
      </c>
      <c r="M196" t="s">
        <v>715</v>
      </c>
      <c r="N196" t="s">
        <v>729</v>
      </c>
      <c r="O196" t="s">
        <v>730</v>
      </c>
      <c r="P196" t="s">
        <v>297</v>
      </c>
      <c r="R196" t="s">
        <v>731</v>
      </c>
      <c r="T196" t="s">
        <v>732</v>
      </c>
      <c r="U196" t="s">
        <v>300</v>
      </c>
      <c r="V196" t="s">
        <v>338</v>
      </c>
      <c r="Z196" t="s">
        <v>2</v>
      </c>
      <c r="AF196" s="14">
        <v>0</v>
      </c>
      <c r="BH196">
        <f t="shared" si="6"/>
        <v>0</v>
      </c>
      <c r="BI196" s="5">
        <v>79</v>
      </c>
      <c r="BJ196" s="5">
        <f t="shared" si="7"/>
        <v>0</v>
      </c>
      <c r="BK196" s="5">
        <v>210</v>
      </c>
      <c r="BL196" s="5">
        <f t="shared" si="8"/>
        <v>0</v>
      </c>
      <c r="BN196" s="4" t="s">
        <v>617</v>
      </c>
      <c r="BO196" t="s">
        <v>733</v>
      </c>
      <c r="BP196" t="s">
        <v>305</v>
      </c>
    </row>
    <row r="197" spans="1:68" s="11" customFormat="1" ht="214.9" customHeight="1" x14ac:dyDescent="0.25">
      <c r="A197" t="s">
        <v>289</v>
      </c>
      <c r="B197"/>
      <c r="C197"/>
      <c r="D197"/>
      <c r="E197"/>
      <c r="F197" s="11" t="s">
        <v>290</v>
      </c>
      <c r="G197" s="11" t="s">
        <v>290</v>
      </c>
      <c r="I197" s="11" t="s">
        <v>734</v>
      </c>
      <c r="J197" s="11" t="s">
        <v>292</v>
      </c>
      <c r="K197" s="11" t="s">
        <v>133</v>
      </c>
      <c r="L197" s="11" t="s">
        <v>714</v>
      </c>
      <c r="M197" s="11" t="s">
        <v>715</v>
      </c>
      <c r="N197" s="11" t="s">
        <v>729</v>
      </c>
      <c r="O197" s="11" t="s">
        <v>730</v>
      </c>
      <c r="P197" s="11" t="s">
        <v>297</v>
      </c>
      <c r="R197" s="11" t="s">
        <v>385</v>
      </c>
      <c r="T197" s="11" t="s">
        <v>386</v>
      </c>
      <c r="U197" s="11" t="s">
        <v>300</v>
      </c>
      <c r="V197" s="11" t="s">
        <v>338</v>
      </c>
      <c r="Z197" s="11" t="s">
        <v>2</v>
      </c>
      <c r="AH197" s="11">
        <v>2</v>
      </c>
      <c r="BH197" s="11">
        <f t="shared" si="6"/>
        <v>2</v>
      </c>
      <c r="BI197" s="12">
        <v>79</v>
      </c>
      <c r="BJ197" s="12">
        <f t="shared" si="7"/>
        <v>158</v>
      </c>
      <c r="BK197" s="12">
        <v>210</v>
      </c>
      <c r="BL197" s="12">
        <f t="shared" si="8"/>
        <v>420</v>
      </c>
      <c r="BN197" s="13" t="s">
        <v>617</v>
      </c>
      <c r="BO197" s="11" t="s">
        <v>733</v>
      </c>
      <c r="BP197" s="11" t="s">
        <v>304</v>
      </c>
    </row>
    <row r="198" spans="1:68" x14ac:dyDescent="0.25">
      <c r="F198" t="s">
        <v>290</v>
      </c>
      <c r="G198" t="s">
        <v>290</v>
      </c>
      <c r="I198" t="s">
        <v>734</v>
      </c>
      <c r="J198" t="s">
        <v>292</v>
      </c>
      <c r="K198" t="s">
        <v>133</v>
      </c>
      <c r="L198" t="s">
        <v>714</v>
      </c>
      <c r="M198" t="s">
        <v>715</v>
      </c>
      <c r="N198" t="s">
        <v>729</v>
      </c>
      <c r="O198" t="s">
        <v>730</v>
      </c>
      <c r="P198" t="s">
        <v>297</v>
      </c>
      <c r="R198" t="s">
        <v>385</v>
      </c>
      <c r="T198" t="s">
        <v>386</v>
      </c>
      <c r="U198" t="s">
        <v>300</v>
      </c>
      <c r="V198" t="s">
        <v>338</v>
      </c>
      <c r="Z198" t="s">
        <v>2</v>
      </c>
      <c r="AH198" s="14">
        <v>0</v>
      </c>
      <c r="BH198">
        <f t="shared" si="6"/>
        <v>0</v>
      </c>
      <c r="BI198" s="5">
        <v>79</v>
      </c>
      <c r="BJ198" s="5">
        <f t="shared" si="7"/>
        <v>0</v>
      </c>
      <c r="BK198" s="5">
        <v>210</v>
      </c>
      <c r="BL198" s="5">
        <f t="shared" si="8"/>
        <v>0</v>
      </c>
      <c r="BN198" s="4" t="s">
        <v>617</v>
      </c>
      <c r="BO198" t="s">
        <v>733</v>
      </c>
      <c r="BP198" t="s">
        <v>305</v>
      </c>
    </row>
    <row r="199" spans="1:68" s="11" customFormat="1" ht="214.9" customHeight="1" x14ac:dyDescent="0.25">
      <c r="A199"/>
      <c r="B199"/>
      <c r="C199"/>
      <c r="D199"/>
      <c r="E199"/>
      <c r="F199" s="11" t="s">
        <v>290</v>
      </c>
      <c r="G199" s="11" t="s">
        <v>290</v>
      </c>
      <c r="I199" s="11" t="s">
        <v>735</v>
      </c>
      <c r="J199" s="11" t="s">
        <v>292</v>
      </c>
      <c r="K199" s="11" t="s">
        <v>133</v>
      </c>
      <c r="L199" s="11" t="s">
        <v>714</v>
      </c>
      <c r="M199" s="11" t="s">
        <v>715</v>
      </c>
      <c r="N199" s="11" t="s">
        <v>736</v>
      </c>
      <c r="O199" s="11" t="s">
        <v>737</v>
      </c>
      <c r="P199" s="11" t="s">
        <v>297</v>
      </c>
      <c r="R199" s="11" t="s">
        <v>328</v>
      </c>
      <c r="T199" s="11" t="s">
        <v>329</v>
      </c>
      <c r="U199" s="11" t="s">
        <v>631</v>
      </c>
      <c r="V199" s="11" t="s">
        <v>301</v>
      </c>
      <c r="Z199" s="11" t="s">
        <v>2</v>
      </c>
      <c r="AD199" s="11">
        <v>1</v>
      </c>
      <c r="AE199" s="11">
        <v>1</v>
      </c>
      <c r="BH199" s="11">
        <f t="shared" si="6"/>
        <v>2</v>
      </c>
      <c r="BI199" s="12">
        <v>123</v>
      </c>
      <c r="BJ199" s="12">
        <f t="shared" si="7"/>
        <v>246</v>
      </c>
      <c r="BK199" s="12">
        <v>325</v>
      </c>
      <c r="BL199" s="12">
        <f t="shared" si="8"/>
        <v>650</v>
      </c>
      <c r="BN199" s="13" t="s">
        <v>738</v>
      </c>
      <c r="BO199" s="11" t="s">
        <v>739</v>
      </c>
      <c r="BP199" s="11" t="s">
        <v>304</v>
      </c>
    </row>
    <row r="200" spans="1:68" ht="30" x14ac:dyDescent="0.25">
      <c r="F200" t="s">
        <v>290</v>
      </c>
      <c r="G200" t="s">
        <v>290</v>
      </c>
      <c r="I200" t="s">
        <v>735</v>
      </c>
      <c r="J200" t="s">
        <v>292</v>
      </c>
      <c r="K200" t="s">
        <v>133</v>
      </c>
      <c r="L200" t="s">
        <v>714</v>
      </c>
      <c r="M200" t="s">
        <v>715</v>
      </c>
      <c r="N200" t="s">
        <v>736</v>
      </c>
      <c r="O200" t="s">
        <v>737</v>
      </c>
      <c r="P200" t="s">
        <v>297</v>
      </c>
      <c r="R200" t="s">
        <v>328</v>
      </c>
      <c r="T200" t="s">
        <v>329</v>
      </c>
      <c r="U200" t="s">
        <v>631</v>
      </c>
      <c r="V200" t="s">
        <v>301</v>
      </c>
      <c r="Z200" t="s">
        <v>2</v>
      </c>
      <c r="AD200" s="14">
        <v>0</v>
      </c>
      <c r="AE200" s="14">
        <v>0</v>
      </c>
      <c r="BH200">
        <f t="shared" si="6"/>
        <v>0</v>
      </c>
      <c r="BI200" s="5">
        <v>123</v>
      </c>
      <c r="BJ200" s="5">
        <f t="shared" si="7"/>
        <v>0</v>
      </c>
      <c r="BK200" s="5">
        <v>325</v>
      </c>
      <c r="BL200" s="5">
        <f t="shared" si="8"/>
        <v>0</v>
      </c>
      <c r="BN200" s="4" t="s">
        <v>738</v>
      </c>
      <c r="BO200" t="s">
        <v>739</v>
      </c>
      <c r="BP200" t="s">
        <v>305</v>
      </c>
    </row>
    <row r="201" spans="1:68" s="11" customFormat="1" ht="214.9" customHeight="1" x14ac:dyDescent="0.25">
      <c r="A201"/>
      <c r="B201"/>
      <c r="C201"/>
      <c r="D201"/>
      <c r="E201"/>
      <c r="F201" s="11" t="s">
        <v>290</v>
      </c>
      <c r="G201" s="11" t="s">
        <v>290</v>
      </c>
      <c r="I201" s="11" t="s">
        <v>740</v>
      </c>
      <c r="J201" s="11" t="s">
        <v>292</v>
      </c>
      <c r="K201" s="11" t="s">
        <v>133</v>
      </c>
      <c r="L201" s="11" t="s">
        <v>714</v>
      </c>
      <c r="M201" s="11" t="s">
        <v>715</v>
      </c>
      <c r="N201" s="11" t="s">
        <v>741</v>
      </c>
      <c r="O201" s="11" t="s">
        <v>742</v>
      </c>
      <c r="P201" s="11" t="s">
        <v>297</v>
      </c>
      <c r="R201" s="11" t="s">
        <v>658</v>
      </c>
      <c r="T201" s="11" t="s">
        <v>659</v>
      </c>
      <c r="U201" s="11" t="s">
        <v>300</v>
      </c>
      <c r="V201" s="11" t="s">
        <v>338</v>
      </c>
      <c r="Z201" s="11" t="s">
        <v>2</v>
      </c>
      <c r="AC201" s="11">
        <v>1</v>
      </c>
      <c r="AD201" s="11">
        <v>1</v>
      </c>
      <c r="BH201" s="11">
        <f t="shared" si="6"/>
        <v>2</v>
      </c>
      <c r="BI201" s="12">
        <v>130</v>
      </c>
      <c r="BJ201" s="12">
        <f t="shared" si="7"/>
        <v>260</v>
      </c>
      <c r="BK201" s="12">
        <v>345</v>
      </c>
      <c r="BL201" s="12">
        <f t="shared" si="8"/>
        <v>690</v>
      </c>
      <c r="BN201" s="13" t="s">
        <v>743</v>
      </c>
      <c r="BO201" s="11" t="s">
        <v>744</v>
      </c>
      <c r="BP201" s="11" t="s">
        <v>304</v>
      </c>
    </row>
    <row r="202" spans="1:68" x14ac:dyDescent="0.25">
      <c r="F202" t="s">
        <v>290</v>
      </c>
      <c r="G202" t="s">
        <v>290</v>
      </c>
      <c r="I202" t="s">
        <v>740</v>
      </c>
      <c r="J202" t="s">
        <v>292</v>
      </c>
      <c r="K202" t="s">
        <v>133</v>
      </c>
      <c r="L202" t="s">
        <v>714</v>
      </c>
      <c r="M202" t="s">
        <v>715</v>
      </c>
      <c r="N202" t="s">
        <v>741</v>
      </c>
      <c r="O202" t="s">
        <v>742</v>
      </c>
      <c r="P202" t="s">
        <v>297</v>
      </c>
      <c r="R202" t="s">
        <v>658</v>
      </c>
      <c r="T202" t="s">
        <v>659</v>
      </c>
      <c r="U202" t="s">
        <v>300</v>
      </c>
      <c r="V202" t="s">
        <v>338</v>
      </c>
      <c r="Z202" t="s">
        <v>2</v>
      </c>
      <c r="AC202" s="14">
        <v>0</v>
      </c>
      <c r="AD202" s="14">
        <v>0</v>
      </c>
      <c r="BH202">
        <f t="shared" si="6"/>
        <v>0</v>
      </c>
      <c r="BI202" s="5">
        <v>130</v>
      </c>
      <c r="BJ202" s="5">
        <f t="shared" si="7"/>
        <v>0</v>
      </c>
      <c r="BK202" s="5">
        <v>345</v>
      </c>
      <c r="BL202" s="5">
        <f t="shared" si="8"/>
        <v>0</v>
      </c>
      <c r="BN202" s="4" t="s">
        <v>743</v>
      </c>
      <c r="BO202" t="s">
        <v>744</v>
      </c>
      <c r="BP202" t="s">
        <v>305</v>
      </c>
    </row>
    <row r="203" spans="1:68" s="11" customFormat="1" ht="214.9" customHeight="1" x14ac:dyDescent="0.25">
      <c r="A203"/>
      <c r="B203"/>
      <c r="C203"/>
      <c r="D203"/>
      <c r="E203"/>
      <c r="F203" s="11" t="s">
        <v>290</v>
      </c>
      <c r="G203" s="11" t="s">
        <v>290</v>
      </c>
      <c r="I203" s="11" t="s">
        <v>745</v>
      </c>
      <c r="J203" s="11" t="s">
        <v>292</v>
      </c>
      <c r="K203" s="11" t="s">
        <v>133</v>
      </c>
      <c r="L203" s="11" t="s">
        <v>714</v>
      </c>
      <c r="M203" s="11" t="s">
        <v>715</v>
      </c>
      <c r="N203" s="11" t="s">
        <v>746</v>
      </c>
      <c r="O203" s="11" t="s">
        <v>747</v>
      </c>
      <c r="P203" s="11" t="s">
        <v>297</v>
      </c>
      <c r="R203" s="11" t="s">
        <v>436</v>
      </c>
      <c r="T203" s="11" t="s">
        <v>437</v>
      </c>
      <c r="U203" s="11" t="s">
        <v>330</v>
      </c>
      <c r="V203" s="11" t="s">
        <v>301</v>
      </c>
      <c r="Z203" s="11" t="s">
        <v>2</v>
      </c>
      <c r="AE203" s="11">
        <v>2</v>
      </c>
      <c r="AF203" s="11">
        <v>3</v>
      </c>
      <c r="BH203" s="11">
        <f t="shared" si="6"/>
        <v>5</v>
      </c>
      <c r="BI203" s="12">
        <v>123</v>
      </c>
      <c r="BJ203" s="12">
        <f t="shared" si="7"/>
        <v>615</v>
      </c>
      <c r="BK203" s="12">
        <v>325</v>
      </c>
      <c r="BL203" s="12">
        <f t="shared" si="8"/>
        <v>1625</v>
      </c>
      <c r="BN203" s="13" t="s">
        <v>748</v>
      </c>
      <c r="BO203" s="11" t="s">
        <v>749</v>
      </c>
      <c r="BP203" s="11" t="s">
        <v>304</v>
      </c>
    </row>
    <row r="204" spans="1:68" x14ac:dyDescent="0.25">
      <c r="F204" t="s">
        <v>290</v>
      </c>
      <c r="G204" t="s">
        <v>290</v>
      </c>
      <c r="I204" t="s">
        <v>745</v>
      </c>
      <c r="J204" t="s">
        <v>292</v>
      </c>
      <c r="K204" t="s">
        <v>133</v>
      </c>
      <c r="L204" t="s">
        <v>714</v>
      </c>
      <c r="M204" t="s">
        <v>715</v>
      </c>
      <c r="N204" t="s">
        <v>746</v>
      </c>
      <c r="O204" t="s">
        <v>747</v>
      </c>
      <c r="P204" t="s">
        <v>297</v>
      </c>
      <c r="R204" t="s">
        <v>436</v>
      </c>
      <c r="T204" t="s">
        <v>437</v>
      </c>
      <c r="U204" t="s">
        <v>330</v>
      </c>
      <c r="V204" t="s">
        <v>301</v>
      </c>
      <c r="Z204" t="s">
        <v>2</v>
      </c>
      <c r="AE204" s="14">
        <v>0</v>
      </c>
      <c r="AF204" s="14">
        <v>0</v>
      </c>
      <c r="BH204">
        <f t="shared" si="6"/>
        <v>0</v>
      </c>
      <c r="BI204" s="5">
        <v>123</v>
      </c>
      <c r="BJ204" s="5">
        <f t="shared" si="7"/>
        <v>0</v>
      </c>
      <c r="BK204" s="5">
        <v>325</v>
      </c>
      <c r="BL204" s="5">
        <f t="shared" si="8"/>
        <v>0</v>
      </c>
      <c r="BN204" s="4" t="s">
        <v>748</v>
      </c>
      <c r="BO204" t="s">
        <v>749</v>
      </c>
      <c r="BP204" t="s">
        <v>305</v>
      </c>
    </row>
    <row r="205" spans="1:68" s="11" customFormat="1" ht="214.9" customHeight="1" x14ac:dyDescent="0.25">
      <c r="A205" t="s">
        <v>289</v>
      </c>
      <c r="B205"/>
      <c r="C205"/>
      <c r="D205"/>
      <c r="E205"/>
      <c r="F205" s="11" t="s">
        <v>290</v>
      </c>
      <c r="G205" s="11" t="s">
        <v>290</v>
      </c>
      <c r="I205" s="11" t="s">
        <v>750</v>
      </c>
      <c r="J205" s="11" t="s">
        <v>292</v>
      </c>
      <c r="K205" s="11" t="s">
        <v>133</v>
      </c>
      <c r="L205" s="11" t="s">
        <v>714</v>
      </c>
      <c r="M205" s="11" t="s">
        <v>715</v>
      </c>
      <c r="N205" s="11" t="s">
        <v>746</v>
      </c>
      <c r="O205" s="11" t="s">
        <v>747</v>
      </c>
      <c r="P205" s="11" t="s">
        <v>297</v>
      </c>
      <c r="R205" s="11" t="s">
        <v>751</v>
      </c>
      <c r="T205" s="11" t="s">
        <v>752</v>
      </c>
      <c r="U205" s="11" t="s">
        <v>330</v>
      </c>
      <c r="V205" s="11" t="s">
        <v>301</v>
      </c>
      <c r="Z205" s="11" t="s">
        <v>2</v>
      </c>
      <c r="AE205" s="11">
        <v>2</v>
      </c>
      <c r="AF205" s="11">
        <v>4</v>
      </c>
      <c r="BH205" s="11">
        <f t="shared" si="6"/>
        <v>6</v>
      </c>
      <c r="BI205" s="12">
        <v>123</v>
      </c>
      <c r="BJ205" s="12">
        <f t="shared" si="7"/>
        <v>738</v>
      </c>
      <c r="BK205" s="12">
        <v>325</v>
      </c>
      <c r="BL205" s="12">
        <f t="shared" si="8"/>
        <v>1950</v>
      </c>
      <c r="BN205" s="13" t="s">
        <v>748</v>
      </c>
      <c r="BO205" s="11" t="s">
        <v>749</v>
      </c>
      <c r="BP205" s="11" t="s">
        <v>304</v>
      </c>
    </row>
    <row r="206" spans="1:68" x14ac:dyDescent="0.25">
      <c r="F206" t="s">
        <v>290</v>
      </c>
      <c r="G206" t="s">
        <v>290</v>
      </c>
      <c r="I206" t="s">
        <v>750</v>
      </c>
      <c r="J206" t="s">
        <v>292</v>
      </c>
      <c r="K206" t="s">
        <v>133</v>
      </c>
      <c r="L206" t="s">
        <v>714</v>
      </c>
      <c r="M206" t="s">
        <v>715</v>
      </c>
      <c r="N206" t="s">
        <v>746</v>
      </c>
      <c r="O206" t="s">
        <v>747</v>
      </c>
      <c r="P206" t="s">
        <v>297</v>
      </c>
      <c r="R206" t="s">
        <v>751</v>
      </c>
      <c r="T206" t="s">
        <v>752</v>
      </c>
      <c r="U206" t="s">
        <v>330</v>
      </c>
      <c r="V206" t="s">
        <v>301</v>
      </c>
      <c r="Z206" t="s">
        <v>2</v>
      </c>
      <c r="AE206" s="14">
        <v>0</v>
      </c>
      <c r="AF206" s="14">
        <v>0</v>
      </c>
      <c r="BH206">
        <f t="shared" si="6"/>
        <v>0</v>
      </c>
      <c r="BI206" s="5">
        <v>123</v>
      </c>
      <c r="BJ206" s="5">
        <f t="shared" si="7"/>
        <v>0</v>
      </c>
      <c r="BK206" s="5">
        <v>325</v>
      </c>
      <c r="BL206" s="5">
        <f t="shared" si="8"/>
        <v>0</v>
      </c>
      <c r="BN206" s="4" t="s">
        <v>748</v>
      </c>
      <c r="BO206" t="s">
        <v>749</v>
      </c>
      <c r="BP206" t="s">
        <v>305</v>
      </c>
    </row>
    <row r="207" spans="1:68" s="11" customFormat="1" ht="214.9" customHeight="1" x14ac:dyDescent="0.25">
      <c r="A207" t="s">
        <v>289</v>
      </c>
      <c r="B207"/>
      <c r="C207"/>
      <c r="D207"/>
      <c r="E207"/>
      <c r="F207" s="11" t="s">
        <v>290</v>
      </c>
      <c r="G207" s="11" t="s">
        <v>290</v>
      </c>
      <c r="I207" s="11" t="s">
        <v>753</v>
      </c>
      <c r="J207" s="11" t="s">
        <v>292</v>
      </c>
      <c r="K207" s="11" t="s">
        <v>133</v>
      </c>
      <c r="L207" s="11" t="s">
        <v>714</v>
      </c>
      <c r="M207" s="11" t="s">
        <v>715</v>
      </c>
      <c r="N207" s="11" t="s">
        <v>754</v>
      </c>
      <c r="O207" s="11" t="s">
        <v>755</v>
      </c>
      <c r="P207" s="11" t="s">
        <v>297</v>
      </c>
      <c r="R207" s="11" t="s">
        <v>430</v>
      </c>
      <c r="T207" s="11" t="s">
        <v>431</v>
      </c>
      <c r="U207" s="11" t="s">
        <v>330</v>
      </c>
      <c r="V207" s="11" t="s">
        <v>301</v>
      </c>
      <c r="Z207" s="11" t="s">
        <v>2</v>
      </c>
      <c r="AE207" s="11">
        <v>6</v>
      </c>
      <c r="BH207" s="11">
        <f t="shared" si="6"/>
        <v>6</v>
      </c>
      <c r="BI207" s="12">
        <v>85</v>
      </c>
      <c r="BJ207" s="12">
        <f t="shared" si="7"/>
        <v>510</v>
      </c>
      <c r="BK207" s="12">
        <v>225</v>
      </c>
      <c r="BL207" s="12">
        <f t="shared" si="8"/>
        <v>1350</v>
      </c>
      <c r="BN207" s="13" t="s">
        <v>756</v>
      </c>
      <c r="BO207" s="11" t="s">
        <v>733</v>
      </c>
      <c r="BP207" s="11" t="s">
        <v>304</v>
      </c>
    </row>
    <row r="208" spans="1:68" ht="30" x14ac:dyDescent="0.25">
      <c r="F208" t="s">
        <v>290</v>
      </c>
      <c r="G208" t="s">
        <v>290</v>
      </c>
      <c r="I208" t="s">
        <v>753</v>
      </c>
      <c r="J208" t="s">
        <v>292</v>
      </c>
      <c r="K208" t="s">
        <v>133</v>
      </c>
      <c r="L208" t="s">
        <v>714</v>
      </c>
      <c r="M208" t="s">
        <v>715</v>
      </c>
      <c r="N208" t="s">
        <v>754</v>
      </c>
      <c r="O208" t="s">
        <v>755</v>
      </c>
      <c r="P208" t="s">
        <v>297</v>
      </c>
      <c r="R208" t="s">
        <v>430</v>
      </c>
      <c r="T208" t="s">
        <v>431</v>
      </c>
      <c r="U208" t="s">
        <v>330</v>
      </c>
      <c r="V208" t="s">
        <v>301</v>
      </c>
      <c r="Z208" t="s">
        <v>2</v>
      </c>
      <c r="AE208" s="14">
        <v>0</v>
      </c>
      <c r="BH208">
        <f t="shared" si="6"/>
        <v>0</v>
      </c>
      <c r="BI208" s="5">
        <v>85</v>
      </c>
      <c r="BJ208" s="5">
        <f t="shared" si="7"/>
        <v>0</v>
      </c>
      <c r="BK208" s="5">
        <v>225</v>
      </c>
      <c r="BL208" s="5">
        <f t="shared" si="8"/>
        <v>0</v>
      </c>
      <c r="BN208" s="4" t="s">
        <v>756</v>
      </c>
      <c r="BO208" t="s">
        <v>733</v>
      </c>
      <c r="BP208" t="s">
        <v>305</v>
      </c>
    </row>
    <row r="209" spans="1:68" s="11" customFormat="1" ht="214.9" customHeight="1" x14ac:dyDescent="0.25">
      <c r="A209"/>
      <c r="B209"/>
      <c r="C209"/>
      <c r="D209"/>
      <c r="E209"/>
      <c r="F209" s="11" t="s">
        <v>290</v>
      </c>
      <c r="G209" s="11" t="s">
        <v>290</v>
      </c>
      <c r="I209" s="11" t="s">
        <v>757</v>
      </c>
      <c r="J209" s="11" t="s">
        <v>292</v>
      </c>
      <c r="K209" s="11" t="s">
        <v>133</v>
      </c>
      <c r="L209" s="11" t="s">
        <v>714</v>
      </c>
      <c r="M209" s="11" t="s">
        <v>715</v>
      </c>
      <c r="N209" s="11" t="s">
        <v>758</v>
      </c>
      <c r="O209" s="11" t="s">
        <v>759</v>
      </c>
      <c r="P209" s="11" t="s">
        <v>297</v>
      </c>
      <c r="R209" s="11" t="s">
        <v>328</v>
      </c>
      <c r="T209" s="11" t="s">
        <v>329</v>
      </c>
      <c r="U209" s="11" t="s">
        <v>330</v>
      </c>
      <c r="V209" s="11" t="s">
        <v>301</v>
      </c>
      <c r="Z209" s="11" t="s">
        <v>2</v>
      </c>
      <c r="AF209" s="11">
        <v>3</v>
      </c>
      <c r="BH209" s="11">
        <f t="shared" si="6"/>
        <v>3</v>
      </c>
      <c r="BI209" s="12">
        <v>74</v>
      </c>
      <c r="BJ209" s="12">
        <f t="shared" si="7"/>
        <v>222</v>
      </c>
      <c r="BK209" s="12">
        <v>195</v>
      </c>
      <c r="BL209" s="12">
        <f t="shared" si="8"/>
        <v>585</v>
      </c>
      <c r="BN209" s="13" t="s">
        <v>612</v>
      </c>
      <c r="BP209" s="11" t="s">
        <v>304</v>
      </c>
    </row>
    <row r="210" spans="1:68" x14ac:dyDescent="0.25">
      <c r="F210" t="s">
        <v>290</v>
      </c>
      <c r="G210" t="s">
        <v>290</v>
      </c>
      <c r="I210" t="s">
        <v>757</v>
      </c>
      <c r="J210" t="s">
        <v>292</v>
      </c>
      <c r="K210" t="s">
        <v>133</v>
      </c>
      <c r="L210" t="s">
        <v>714</v>
      </c>
      <c r="M210" t="s">
        <v>715</v>
      </c>
      <c r="N210" t="s">
        <v>758</v>
      </c>
      <c r="O210" t="s">
        <v>759</v>
      </c>
      <c r="P210" t="s">
        <v>297</v>
      </c>
      <c r="R210" t="s">
        <v>328</v>
      </c>
      <c r="T210" t="s">
        <v>329</v>
      </c>
      <c r="U210" t="s">
        <v>330</v>
      </c>
      <c r="V210" t="s">
        <v>301</v>
      </c>
      <c r="Z210" t="s">
        <v>2</v>
      </c>
      <c r="AF210" s="14">
        <v>0</v>
      </c>
      <c r="BH210">
        <f t="shared" si="6"/>
        <v>0</v>
      </c>
      <c r="BI210" s="5">
        <v>74</v>
      </c>
      <c r="BJ210" s="5">
        <f t="shared" si="7"/>
        <v>0</v>
      </c>
      <c r="BK210" s="5">
        <v>195</v>
      </c>
      <c r="BL210" s="5">
        <f t="shared" si="8"/>
        <v>0</v>
      </c>
      <c r="BN210" s="4" t="s">
        <v>612</v>
      </c>
      <c r="BP210" t="s">
        <v>305</v>
      </c>
    </row>
    <row r="211" spans="1:68" s="11" customFormat="1" ht="214.9" customHeight="1" x14ac:dyDescent="0.25">
      <c r="A211" t="s">
        <v>289</v>
      </c>
      <c r="B211"/>
      <c r="C211"/>
      <c r="D211"/>
      <c r="E211"/>
      <c r="F211" s="11" t="s">
        <v>290</v>
      </c>
      <c r="G211" s="11" t="s">
        <v>290</v>
      </c>
      <c r="I211" s="11" t="s">
        <v>760</v>
      </c>
      <c r="J211" s="11" t="s">
        <v>761</v>
      </c>
      <c r="K211" s="11" t="s">
        <v>133</v>
      </c>
      <c r="L211" s="11" t="s">
        <v>714</v>
      </c>
      <c r="M211" s="11" t="s">
        <v>715</v>
      </c>
      <c r="N211" s="11" t="s">
        <v>762</v>
      </c>
      <c r="O211" s="11" t="s">
        <v>763</v>
      </c>
      <c r="P211" s="11" t="s">
        <v>297</v>
      </c>
      <c r="R211" s="11" t="s">
        <v>702</v>
      </c>
      <c r="T211" s="11" t="s">
        <v>703</v>
      </c>
      <c r="U211" s="11" t="s">
        <v>330</v>
      </c>
      <c r="V211" s="11" t="s">
        <v>301</v>
      </c>
      <c r="Z211" s="11" t="s">
        <v>2</v>
      </c>
      <c r="AF211" s="11">
        <v>2</v>
      </c>
      <c r="AG211" s="11">
        <v>1</v>
      </c>
      <c r="BH211" s="11">
        <f t="shared" si="6"/>
        <v>3</v>
      </c>
      <c r="BI211" s="12">
        <v>85</v>
      </c>
      <c r="BJ211" s="12">
        <f t="shared" si="7"/>
        <v>255</v>
      </c>
      <c r="BK211" s="12">
        <v>225</v>
      </c>
      <c r="BL211" s="12">
        <f t="shared" si="8"/>
        <v>675</v>
      </c>
      <c r="BM211" s="11" t="s">
        <v>331</v>
      </c>
      <c r="BN211" s="13" t="s">
        <v>764</v>
      </c>
      <c r="BO211" s="11" t="s">
        <v>733</v>
      </c>
      <c r="BP211" s="11" t="s">
        <v>304</v>
      </c>
    </row>
    <row r="212" spans="1:68" x14ac:dyDescent="0.25">
      <c r="F212" t="s">
        <v>290</v>
      </c>
      <c r="G212" t="s">
        <v>290</v>
      </c>
      <c r="I212" t="s">
        <v>760</v>
      </c>
      <c r="J212" t="s">
        <v>761</v>
      </c>
      <c r="K212" t="s">
        <v>133</v>
      </c>
      <c r="L212" t="s">
        <v>714</v>
      </c>
      <c r="M212" t="s">
        <v>715</v>
      </c>
      <c r="N212" t="s">
        <v>762</v>
      </c>
      <c r="O212" t="s">
        <v>763</v>
      </c>
      <c r="P212" t="s">
        <v>297</v>
      </c>
      <c r="R212" t="s">
        <v>702</v>
      </c>
      <c r="T212" t="s">
        <v>703</v>
      </c>
      <c r="U212" t="s">
        <v>330</v>
      </c>
      <c r="V212" t="s">
        <v>301</v>
      </c>
      <c r="Z212" t="s">
        <v>2</v>
      </c>
      <c r="AF212" s="14">
        <v>0</v>
      </c>
      <c r="AG212" s="14">
        <v>0</v>
      </c>
      <c r="BH212">
        <f t="shared" si="6"/>
        <v>0</v>
      </c>
      <c r="BI212" s="5">
        <v>85</v>
      </c>
      <c r="BJ212" s="5">
        <f t="shared" si="7"/>
        <v>0</v>
      </c>
      <c r="BK212" s="5">
        <v>225</v>
      </c>
      <c r="BL212" s="5">
        <f t="shared" si="8"/>
        <v>0</v>
      </c>
      <c r="BM212" t="s">
        <v>331</v>
      </c>
      <c r="BN212" s="4" t="s">
        <v>764</v>
      </c>
      <c r="BO212" t="s">
        <v>733</v>
      </c>
      <c r="BP212" t="s">
        <v>305</v>
      </c>
    </row>
    <row r="213" spans="1:68" s="11" customFormat="1" ht="214.9" customHeight="1" x14ac:dyDescent="0.25">
      <c r="A213" t="s">
        <v>289</v>
      </c>
      <c r="B213"/>
      <c r="C213"/>
      <c r="D213"/>
      <c r="E213"/>
      <c r="F213" s="11" t="s">
        <v>290</v>
      </c>
      <c r="G213" s="11" t="s">
        <v>290</v>
      </c>
      <c r="I213" s="11" t="s">
        <v>765</v>
      </c>
      <c r="J213" s="11" t="s">
        <v>761</v>
      </c>
      <c r="K213" s="11" t="s">
        <v>133</v>
      </c>
      <c r="L213" s="11" t="s">
        <v>714</v>
      </c>
      <c r="M213" s="11" t="s">
        <v>715</v>
      </c>
      <c r="N213" s="11" t="s">
        <v>762</v>
      </c>
      <c r="O213" s="11" t="s">
        <v>763</v>
      </c>
      <c r="P213" s="11" t="s">
        <v>297</v>
      </c>
      <c r="R213" s="11" t="s">
        <v>766</v>
      </c>
      <c r="T213" s="11" t="s">
        <v>767</v>
      </c>
      <c r="U213" s="11" t="s">
        <v>330</v>
      </c>
      <c r="V213" s="11" t="s">
        <v>301</v>
      </c>
      <c r="Z213" s="11" t="s">
        <v>2</v>
      </c>
      <c r="AG213" s="11">
        <v>9</v>
      </c>
      <c r="BH213" s="11">
        <f t="shared" si="6"/>
        <v>9</v>
      </c>
      <c r="BI213" s="12">
        <v>85</v>
      </c>
      <c r="BJ213" s="12">
        <f t="shared" si="7"/>
        <v>765</v>
      </c>
      <c r="BK213" s="12">
        <v>225</v>
      </c>
      <c r="BL213" s="12">
        <f t="shared" si="8"/>
        <v>2025</v>
      </c>
      <c r="BN213" s="13" t="s">
        <v>764</v>
      </c>
      <c r="BO213" s="11" t="s">
        <v>733</v>
      </c>
      <c r="BP213" s="11" t="s">
        <v>304</v>
      </c>
    </row>
    <row r="214" spans="1:68" x14ac:dyDescent="0.25">
      <c r="F214" t="s">
        <v>290</v>
      </c>
      <c r="G214" t="s">
        <v>290</v>
      </c>
      <c r="I214" t="s">
        <v>765</v>
      </c>
      <c r="J214" t="s">
        <v>761</v>
      </c>
      <c r="K214" t="s">
        <v>133</v>
      </c>
      <c r="L214" t="s">
        <v>714</v>
      </c>
      <c r="M214" t="s">
        <v>715</v>
      </c>
      <c r="N214" t="s">
        <v>762</v>
      </c>
      <c r="O214" t="s">
        <v>763</v>
      </c>
      <c r="P214" t="s">
        <v>297</v>
      </c>
      <c r="R214" t="s">
        <v>766</v>
      </c>
      <c r="T214" t="s">
        <v>767</v>
      </c>
      <c r="U214" t="s">
        <v>330</v>
      </c>
      <c r="V214" t="s">
        <v>301</v>
      </c>
      <c r="Z214" t="s">
        <v>2</v>
      </c>
      <c r="AG214" s="14">
        <v>0</v>
      </c>
      <c r="BH214">
        <f t="shared" si="6"/>
        <v>0</v>
      </c>
      <c r="BI214" s="5">
        <v>85</v>
      </c>
      <c r="BJ214" s="5">
        <f t="shared" si="7"/>
        <v>0</v>
      </c>
      <c r="BK214" s="5">
        <v>225</v>
      </c>
      <c r="BL214" s="5">
        <f t="shared" si="8"/>
        <v>0</v>
      </c>
      <c r="BN214" s="4" t="s">
        <v>764</v>
      </c>
      <c r="BO214" t="s">
        <v>733</v>
      </c>
      <c r="BP214" t="s">
        <v>305</v>
      </c>
    </row>
    <row r="215" spans="1:68" s="11" customFormat="1" ht="214.9" customHeight="1" x14ac:dyDescent="0.25">
      <c r="A215"/>
      <c r="B215"/>
      <c r="C215"/>
      <c r="D215"/>
      <c r="E215"/>
      <c r="F215" s="11" t="s">
        <v>290</v>
      </c>
      <c r="G215" s="11" t="s">
        <v>290</v>
      </c>
      <c r="I215" s="11" t="s">
        <v>768</v>
      </c>
      <c r="J215" s="11" t="s">
        <v>292</v>
      </c>
      <c r="K215" s="11" t="s">
        <v>133</v>
      </c>
      <c r="L215" s="11" t="s">
        <v>714</v>
      </c>
      <c r="M215" s="11" t="s">
        <v>715</v>
      </c>
      <c r="N215" s="11" t="s">
        <v>769</v>
      </c>
      <c r="O215" s="11" t="s">
        <v>770</v>
      </c>
      <c r="P215" s="11" t="s">
        <v>297</v>
      </c>
      <c r="R215" s="11" t="s">
        <v>328</v>
      </c>
      <c r="T215" s="11" t="s">
        <v>329</v>
      </c>
      <c r="U215" s="11" t="s">
        <v>300</v>
      </c>
      <c r="V215" s="11" t="s">
        <v>301</v>
      </c>
      <c r="Z215" s="11" t="s">
        <v>2</v>
      </c>
      <c r="AG215" s="11">
        <v>1</v>
      </c>
      <c r="AH215" s="11">
        <v>1</v>
      </c>
      <c r="BH215" s="11">
        <f t="shared" si="6"/>
        <v>2</v>
      </c>
      <c r="BI215" s="12">
        <v>198</v>
      </c>
      <c r="BJ215" s="12">
        <f t="shared" si="7"/>
        <v>396</v>
      </c>
      <c r="BK215" s="12">
        <v>525</v>
      </c>
      <c r="BL215" s="12">
        <f t="shared" si="8"/>
        <v>1050</v>
      </c>
      <c r="BN215" s="13" t="s">
        <v>771</v>
      </c>
      <c r="BO215" s="11" t="s">
        <v>772</v>
      </c>
      <c r="BP215" s="11" t="s">
        <v>304</v>
      </c>
    </row>
    <row r="216" spans="1:68" ht="30" x14ac:dyDescent="0.25">
      <c r="F216" t="s">
        <v>290</v>
      </c>
      <c r="G216" t="s">
        <v>290</v>
      </c>
      <c r="I216" t="s">
        <v>768</v>
      </c>
      <c r="J216" t="s">
        <v>292</v>
      </c>
      <c r="K216" t="s">
        <v>133</v>
      </c>
      <c r="L216" t="s">
        <v>714</v>
      </c>
      <c r="M216" t="s">
        <v>715</v>
      </c>
      <c r="N216" t="s">
        <v>769</v>
      </c>
      <c r="O216" t="s">
        <v>770</v>
      </c>
      <c r="P216" t="s">
        <v>297</v>
      </c>
      <c r="R216" t="s">
        <v>328</v>
      </c>
      <c r="T216" t="s">
        <v>329</v>
      </c>
      <c r="U216" t="s">
        <v>300</v>
      </c>
      <c r="V216" t="s">
        <v>301</v>
      </c>
      <c r="Z216" t="s">
        <v>2</v>
      </c>
      <c r="AG216" s="14">
        <v>0</v>
      </c>
      <c r="AH216" s="14">
        <v>0</v>
      </c>
      <c r="BH216">
        <f t="shared" si="6"/>
        <v>0</v>
      </c>
      <c r="BI216" s="5">
        <v>198</v>
      </c>
      <c r="BJ216" s="5">
        <f t="shared" si="7"/>
        <v>0</v>
      </c>
      <c r="BK216" s="5">
        <v>525</v>
      </c>
      <c r="BL216" s="5">
        <f t="shared" si="8"/>
        <v>0</v>
      </c>
      <c r="BN216" s="4" t="s">
        <v>771</v>
      </c>
      <c r="BO216" t="s">
        <v>772</v>
      </c>
      <c r="BP216" t="s">
        <v>305</v>
      </c>
    </row>
    <row r="217" spans="1:68" s="11" customFormat="1" ht="214.9" customHeight="1" x14ac:dyDescent="0.25">
      <c r="A217"/>
      <c r="B217"/>
      <c r="C217"/>
      <c r="D217"/>
      <c r="E217"/>
      <c r="F217" s="11" t="s">
        <v>290</v>
      </c>
      <c r="G217" s="11" t="s">
        <v>290</v>
      </c>
      <c r="I217" s="11" t="s">
        <v>773</v>
      </c>
      <c r="J217" s="11" t="s">
        <v>292</v>
      </c>
      <c r="K217" s="11" t="s">
        <v>133</v>
      </c>
      <c r="L217" s="11" t="s">
        <v>608</v>
      </c>
      <c r="M217" s="11" t="s">
        <v>774</v>
      </c>
      <c r="N217" s="11" t="s">
        <v>775</v>
      </c>
      <c r="O217" s="11" t="s">
        <v>776</v>
      </c>
      <c r="P217" s="11" t="s">
        <v>297</v>
      </c>
      <c r="R217" s="11" t="s">
        <v>328</v>
      </c>
      <c r="T217" s="11" t="s">
        <v>329</v>
      </c>
      <c r="U217" s="11" t="s">
        <v>631</v>
      </c>
      <c r="V217" s="11" t="s">
        <v>301</v>
      </c>
      <c r="Z217" s="11" t="s">
        <v>2</v>
      </c>
      <c r="AD217" s="11">
        <v>3</v>
      </c>
      <c r="AF217" s="11">
        <v>5</v>
      </c>
      <c r="BH217" s="11">
        <f t="shared" ref="BH217:BH280" si="9">SUM(AA217:BG217)</f>
        <v>8</v>
      </c>
      <c r="BI217" s="12">
        <v>49.5</v>
      </c>
      <c r="BJ217" s="12">
        <f t="shared" ref="BJ217:BJ280" si="10">BI217*BH217</f>
        <v>396</v>
      </c>
      <c r="BK217" s="12">
        <v>131</v>
      </c>
      <c r="BL217" s="12">
        <f t="shared" ref="BL217:BL280" si="11">BK217*BH217</f>
        <v>1048</v>
      </c>
      <c r="BN217" s="13" t="s">
        <v>632</v>
      </c>
      <c r="BO217" s="11" t="s">
        <v>777</v>
      </c>
      <c r="BP217" s="11" t="s">
        <v>304</v>
      </c>
    </row>
    <row r="218" spans="1:68" x14ac:dyDescent="0.25">
      <c r="F218" t="s">
        <v>290</v>
      </c>
      <c r="G218" t="s">
        <v>290</v>
      </c>
      <c r="I218" t="s">
        <v>773</v>
      </c>
      <c r="J218" t="s">
        <v>292</v>
      </c>
      <c r="K218" t="s">
        <v>133</v>
      </c>
      <c r="L218" t="s">
        <v>608</v>
      </c>
      <c r="M218" t="s">
        <v>774</v>
      </c>
      <c r="N218" t="s">
        <v>775</v>
      </c>
      <c r="O218" t="s">
        <v>776</v>
      </c>
      <c r="P218" t="s">
        <v>297</v>
      </c>
      <c r="R218" t="s">
        <v>328</v>
      </c>
      <c r="T218" t="s">
        <v>329</v>
      </c>
      <c r="U218" t="s">
        <v>631</v>
      </c>
      <c r="V218" t="s">
        <v>301</v>
      </c>
      <c r="Z218" t="s">
        <v>2</v>
      </c>
      <c r="AD218" s="14">
        <v>0</v>
      </c>
      <c r="AF218" s="14">
        <v>0</v>
      </c>
      <c r="BH218">
        <f t="shared" si="9"/>
        <v>0</v>
      </c>
      <c r="BI218" s="5">
        <v>49.5</v>
      </c>
      <c r="BJ218" s="5">
        <f t="shared" si="10"/>
        <v>0</v>
      </c>
      <c r="BK218" s="5">
        <v>131</v>
      </c>
      <c r="BL218" s="5">
        <f t="shared" si="11"/>
        <v>0</v>
      </c>
      <c r="BN218" s="4" t="s">
        <v>632</v>
      </c>
      <c r="BO218" t="s">
        <v>777</v>
      </c>
      <c r="BP218" t="s">
        <v>305</v>
      </c>
    </row>
    <row r="219" spans="1:68" s="11" customFormat="1" ht="214.9" customHeight="1" x14ac:dyDescent="0.25">
      <c r="A219"/>
      <c r="B219"/>
      <c r="C219"/>
      <c r="D219"/>
      <c r="E219"/>
      <c r="F219" s="11" t="s">
        <v>290</v>
      </c>
      <c r="G219" s="11" t="s">
        <v>290</v>
      </c>
      <c r="I219" s="11" t="s">
        <v>778</v>
      </c>
      <c r="J219" s="11" t="s">
        <v>292</v>
      </c>
      <c r="K219" s="11" t="s">
        <v>133</v>
      </c>
      <c r="L219" s="11" t="s">
        <v>608</v>
      </c>
      <c r="M219" s="11" t="s">
        <v>774</v>
      </c>
      <c r="N219" s="11" t="s">
        <v>779</v>
      </c>
      <c r="O219" s="11" t="s">
        <v>780</v>
      </c>
      <c r="P219" s="11" t="s">
        <v>297</v>
      </c>
      <c r="R219" s="11" t="s">
        <v>328</v>
      </c>
      <c r="T219" s="11" t="s">
        <v>329</v>
      </c>
      <c r="U219" s="11" t="s">
        <v>330</v>
      </c>
      <c r="V219" s="11" t="s">
        <v>301</v>
      </c>
      <c r="Z219" s="11" t="s">
        <v>2</v>
      </c>
      <c r="AD219" s="11">
        <v>1</v>
      </c>
      <c r="BH219" s="11">
        <f t="shared" si="9"/>
        <v>1</v>
      </c>
      <c r="BI219" s="12">
        <v>36</v>
      </c>
      <c r="BJ219" s="12">
        <f t="shared" si="10"/>
        <v>36</v>
      </c>
      <c r="BK219" s="12">
        <v>95</v>
      </c>
      <c r="BL219" s="12">
        <f t="shared" si="11"/>
        <v>95</v>
      </c>
      <c r="BN219" s="13" t="s">
        <v>781</v>
      </c>
      <c r="BP219" s="11" t="s">
        <v>304</v>
      </c>
    </row>
    <row r="220" spans="1:68" x14ac:dyDescent="0.25">
      <c r="F220" t="s">
        <v>290</v>
      </c>
      <c r="G220" t="s">
        <v>290</v>
      </c>
      <c r="I220" t="s">
        <v>778</v>
      </c>
      <c r="J220" t="s">
        <v>292</v>
      </c>
      <c r="K220" t="s">
        <v>133</v>
      </c>
      <c r="L220" t="s">
        <v>608</v>
      </c>
      <c r="M220" t="s">
        <v>774</v>
      </c>
      <c r="N220" t="s">
        <v>779</v>
      </c>
      <c r="O220" t="s">
        <v>780</v>
      </c>
      <c r="P220" t="s">
        <v>297</v>
      </c>
      <c r="R220" t="s">
        <v>328</v>
      </c>
      <c r="T220" t="s">
        <v>329</v>
      </c>
      <c r="U220" t="s">
        <v>330</v>
      </c>
      <c r="V220" t="s">
        <v>301</v>
      </c>
      <c r="Z220" t="s">
        <v>2</v>
      </c>
      <c r="AD220" s="14">
        <v>0</v>
      </c>
      <c r="BH220">
        <f t="shared" si="9"/>
        <v>0</v>
      </c>
      <c r="BI220" s="5">
        <v>36</v>
      </c>
      <c r="BJ220" s="5">
        <f t="shared" si="10"/>
        <v>0</v>
      </c>
      <c r="BK220" s="5">
        <v>95</v>
      </c>
      <c r="BL220" s="5">
        <f t="shared" si="11"/>
        <v>0</v>
      </c>
      <c r="BN220" s="4" t="s">
        <v>781</v>
      </c>
      <c r="BP220" t="s">
        <v>305</v>
      </c>
    </row>
    <row r="221" spans="1:68" s="11" customFormat="1" ht="214.9" customHeight="1" x14ac:dyDescent="0.25">
      <c r="A221" t="s">
        <v>289</v>
      </c>
      <c r="B221"/>
      <c r="C221"/>
      <c r="D221"/>
      <c r="E221"/>
      <c r="F221" s="11" t="s">
        <v>290</v>
      </c>
      <c r="G221" s="11" t="s">
        <v>290</v>
      </c>
      <c r="I221" s="11" t="s">
        <v>782</v>
      </c>
      <c r="J221" s="11" t="s">
        <v>292</v>
      </c>
      <c r="K221" s="11" t="s">
        <v>133</v>
      </c>
      <c r="L221" s="11" t="s">
        <v>608</v>
      </c>
      <c r="M221" s="11" t="s">
        <v>774</v>
      </c>
      <c r="N221" s="11" t="s">
        <v>783</v>
      </c>
      <c r="O221" s="11" t="s">
        <v>784</v>
      </c>
      <c r="P221" s="11" t="s">
        <v>297</v>
      </c>
      <c r="R221" s="11" t="s">
        <v>785</v>
      </c>
      <c r="T221" s="11" t="s">
        <v>786</v>
      </c>
      <c r="U221" s="11" t="s">
        <v>330</v>
      </c>
      <c r="V221" s="11" t="s">
        <v>301</v>
      </c>
      <c r="Z221" s="11" t="s">
        <v>2</v>
      </c>
      <c r="AG221" s="11">
        <v>1</v>
      </c>
      <c r="BH221" s="11">
        <f t="shared" si="9"/>
        <v>1</v>
      </c>
      <c r="BI221" s="12">
        <v>34</v>
      </c>
      <c r="BJ221" s="12">
        <f t="shared" si="10"/>
        <v>34</v>
      </c>
      <c r="BK221" s="12">
        <v>90</v>
      </c>
      <c r="BL221" s="12">
        <f t="shared" si="11"/>
        <v>90</v>
      </c>
      <c r="BN221" s="13" t="s">
        <v>781</v>
      </c>
      <c r="BO221" s="11" t="s">
        <v>777</v>
      </c>
      <c r="BP221" s="11" t="s">
        <v>304</v>
      </c>
    </row>
    <row r="222" spans="1:68" x14ac:dyDescent="0.25">
      <c r="F222" t="s">
        <v>290</v>
      </c>
      <c r="G222" t="s">
        <v>290</v>
      </c>
      <c r="I222" t="s">
        <v>782</v>
      </c>
      <c r="J222" t="s">
        <v>292</v>
      </c>
      <c r="K222" t="s">
        <v>133</v>
      </c>
      <c r="L222" t="s">
        <v>608</v>
      </c>
      <c r="M222" t="s">
        <v>774</v>
      </c>
      <c r="N222" t="s">
        <v>783</v>
      </c>
      <c r="O222" t="s">
        <v>784</v>
      </c>
      <c r="P222" t="s">
        <v>297</v>
      </c>
      <c r="R222" t="s">
        <v>785</v>
      </c>
      <c r="T222" t="s">
        <v>786</v>
      </c>
      <c r="U222" t="s">
        <v>330</v>
      </c>
      <c r="V222" t="s">
        <v>301</v>
      </c>
      <c r="Z222" t="s">
        <v>2</v>
      </c>
      <c r="AG222" s="14">
        <v>0</v>
      </c>
      <c r="BH222">
        <f t="shared" si="9"/>
        <v>0</v>
      </c>
      <c r="BI222" s="5">
        <v>34</v>
      </c>
      <c r="BJ222" s="5">
        <f t="shared" si="10"/>
        <v>0</v>
      </c>
      <c r="BK222" s="5">
        <v>90</v>
      </c>
      <c r="BL222" s="5">
        <f t="shared" si="11"/>
        <v>0</v>
      </c>
      <c r="BN222" s="4" t="s">
        <v>781</v>
      </c>
      <c r="BO222" t="s">
        <v>777</v>
      </c>
      <c r="BP222" t="s">
        <v>305</v>
      </c>
    </row>
    <row r="223" spans="1:68" s="11" customFormat="1" ht="214.9" customHeight="1" x14ac:dyDescent="0.25">
      <c r="A223"/>
      <c r="B223"/>
      <c r="C223"/>
      <c r="D223"/>
      <c r="E223"/>
      <c r="F223" s="11" t="s">
        <v>290</v>
      </c>
      <c r="G223" s="11" t="s">
        <v>290</v>
      </c>
      <c r="I223" s="11" t="s">
        <v>787</v>
      </c>
      <c r="J223" s="11" t="s">
        <v>292</v>
      </c>
      <c r="K223" s="11" t="s">
        <v>133</v>
      </c>
      <c r="L223" s="11" t="s">
        <v>608</v>
      </c>
      <c r="M223" s="11" t="s">
        <v>774</v>
      </c>
      <c r="N223" s="11" t="s">
        <v>788</v>
      </c>
      <c r="O223" s="11" t="s">
        <v>789</v>
      </c>
      <c r="P223" s="11" t="s">
        <v>297</v>
      </c>
      <c r="R223" s="11" t="s">
        <v>328</v>
      </c>
      <c r="T223" s="11" t="s">
        <v>329</v>
      </c>
      <c r="U223" s="11" t="s">
        <v>311</v>
      </c>
      <c r="V223" s="11" t="s">
        <v>338</v>
      </c>
      <c r="Z223" s="11" t="s">
        <v>2</v>
      </c>
      <c r="AF223" s="11">
        <v>1</v>
      </c>
      <c r="BH223" s="11">
        <f t="shared" si="9"/>
        <v>1</v>
      </c>
      <c r="BI223" s="12">
        <v>36</v>
      </c>
      <c r="BJ223" s="12">
        <f t="shared" si="10"/>
        <v>36</v>
      </c>
      <c r="BK223" s="12">
        <v>95</v>
      </c>
      <c r="BL223" s="12">
        <f t="shared" si="11"/>
        <v>95</v>
      </c>
      <c r="BM223" s="11" t="s">
        <v>412</v>
      </c>
      <c r="BN223" s="13" t="s">
        <v>790</v>
      </c>
      <c r="BP223" s="11" t="s">
        <v>304</v>
      </c>
    </row>
    <row r="224" spans="1:68" x14ac:dyDescent="0.25">
      <c r="F224" t="s">
        <v>290</v>
      </c>
      <c r="G224" t="s">
        <v>290</v>
      </c>
      <c r="I224" t="s">
        <v>787</v>
      </c>
      <c r="J224" t="s">
        <v>292</v>
      </c>
      <c r="K224" t="s">
        <v>133</v>
      </c>
      <c r="L224" t="s">
        <v>608</v>
      </c>
      <c r="M224" t="s">
        <v>774</v>
      </c>
      <c r="N224" t="s">
        <v>788</v>
      </c>
      <c r="O224" t="s">
        <v>789</v>
      </c>
      <c r="P224" t="s">
        <v>297</v>
      </c>
      <c r="R224" t="s">
        <v>328</v>
      </c>
      <c r="T224" t="s">
        <v>329</v>
      </c>
      <c r="U224" t="s">
        <v>311</v>
      </c>
      <c r="V224" t="s">
        <v>338</v>
      </c>
      <c r="Z224" t="s">
        <v>2</v>
      </c>
      <c r="AF224" s="14">
        <v>0</v>
      </c>
      <c r="BH224">
        <f t="shared" si="9"/>
        <v>0</v>
      </c>
      <c r="BI224" s="5">
        <v>36</v>
      </c>
      <c r="BJ224" s="5">
        <f t="shared" si="10"/>
        <v>0</v>
      </c>
      <c r="BK224" s="5">
        <v>95</v>
      </c>
      <c r="BL224" s="5">
        <f t="shared" si="11"/>
        <v>0</v>
      </c>
      <c r="BM224" t="s">
        <v>412</v>
      </c>
      <c r="BN224" s="4" t="s">
        <v>790</v>
      </c>
      <c r="BP224" t="s">
        <v>305</v>
      </c>
    </row>
    <row r="225" spans="1:68" s="11" customFormat="1" ht="214.9" customHeight="1" x14ac:dyDescent="0.25">
      <c r="A225"/>
      <c r="B225"/>
      <c r="C225"/>
      <c r="D225"/>
      <c r="E225"/>
      <c r="F225" s="11" t="s">
        <v>290</v>
      </c>
      <c r="G225" s="11" t="s">
        <v>290</v>
      </c>
      <c r="I225" s="11" t="s">
        <v>791</v>
      </c>
      <c r="J225" s="11" t="s">
        <v>441</v>
      </c>
      <c r="K225" s="11" t="s">
        <v>792</v>
      </c>
      <c r="L225" s="11" t="s">
        <v>793</v>
      </c>
      <c r="M225" s="11" t="s">
        <v>793</v>
      </c>
      <c r="N225" s="11" t="s">
        <v>794</v>
      </c>
      <c r="O225" s="11" t="s">
        <v>795</v>
      </c>
      <c r="P225" s="11" t="s">
        <v>297</v>
      </c>
      <c r="R225" s="11" t="s">
        <v>328</v>
      </c>
      <c r="T225" s="11" t="s">
        <v>329</v>
      </c>
      <c r="U225" s="11" t="s">
        <v>300</v>
      </c>
      <c r="V225" s="11" t="s">
        <v>301</v>
      </c>
      <c r="Z225" s="11" t="s">
        <v>0</v>
      </c>
      <c r="AA225" s="11">
        <v>33</v>
      </c>
      <c r="BH225" s="11">
        <f t="shared" si="9"/>
        <v>33</v>
      </c>
      <c r="BI225" s="12">
        <v>57</v>
      </c>
      <c r="BJ225" s="12">
        <f t="shared" si="10"/>
        <v>1881</v>
      </c>
      <c r="BK225" s="12">
        <v>150</v>
      </c>
      <c r="BL225" s="12">
        <f t="shared" si="11"/>
        <v>4950</v>
      </c>
      <c r="BM225" s="11" t="s">
        <v>331</v>
      </c>
      <c r="BN225" s="13" t="s">
        <v>796</v>
      </c>
      <c r="BO225" s="11" t="s">
        <v>797</v>
      </c>
      <c r="BP225" s="11" t="s">
        <v>304</v>
      </c>
    </row>
    <row r="226" spans="1:68" x14ac:dyDescent="0.25">
      <c r="F226" t="s">
        <v>290</v>
      </c>
      <c r="G226" t="s">
        <v>290</v>
      </c>
      <c r="I226" t="s">
        <v>791</v>
      </c>
      <c r="J226" t="s">
        <v>441</v>
      </c>
      <c r="K226" t="s">
        <v>792</v>
      </c>
      <c r="L226" t="s">
        <v>793</v>
      </c>
      <c r="M226" t="s">
        <v>793</v>
      </c>
      <c r="N226" t="s">
        <v>794</v>
      </c>
      <c r="O226" t="s">
        <v>795</v>
      </c>
      <c r="P226" t="s">
        <v>297</v>
      </c>
      <c r="R226" t="s">
        <v>328</v>
      </c>
      <c r="T226" t="s">
        <v>329</v>
      </c>
      <c r="U226" t="s">
        <v>300</v>
      </c>
      <c r="V226" t="s">
        <v>301</v>
      </c>
      <c r="Z226" t="s">
        <v>0</v>
      </c>
      <c r="AA226" s="14">
        <v>0</v>
      </c>
      <c r="BH226">
        <f t="shared" si="9"/>
        <v>0</v>
      </c>
      <c r="BI226" s="5">
        <v>57</v>
      </c>
      <c r="BJ226" s="5">
        <f t="shared" si="10"/>
        <v>0</v>
      </c>
      <c r="BK226" s="5">
        <v>150</v>
      </c>
      <c r="BL226" s="5">
        <f t="shared" si="11"/>
        <v>0</v>
      </c>
      <c r="BM226" t="s">
        <v>331</v>
      </c>
      <c r="BN226" s="4" t="s">
        <v>796</v>
      </c>
      <c r="BO226" t="s">
        <v>797</v>
      </c>
      <c r="BP226" t="s">
        <v>305</v>
      </c>
    </row>
    <row r="227" spans="1:68" s="11" customFormat="1" ht="214.9" customHeight="1" x14ac:dyDescent="0.25">
      <c r="A227"/>
      <c r="B227"/>
      <c r="C227"/>
      <c r="D227"/>
      <c r="E227"/>
      <c r="F227" s="11" t="s">
        <v>290</v>
      </c>
      <c r="G227" s="11" t="s">
        <v>290</v>
      </c>
      <c r="I227" s="11" t="s">
        <v>798</v>
      </c>
      <c r="J227" s="11" t="s">
        <v>292</v>
      </c>
      <c r="K227" s="11" t="s">
        <v>792</v>
      </c>
      <c r="L227" s="11" t="s">
        <v>792</v>
      </c>
      <c r="M227" s="11" t="s">
        <v>792</v>
      </c>
      <c r="N227" s="11" t="s">
        <v>799</v>
      </c>
      <c r="O227" s="11" t="s">
        <v>800</v>
      </c>
      <c r="P227" s="11" t="s">
        <v>297</v>
      </c>
      <c r="R227" s="11" t="s">
        <v>801</v>
      </c>
      <c r="T227" s="11" t="s">
        <v>802</v>
      </c>
      <c r="U227" s="11" t="s">
        <v>300</v>
      </c>
      <c r="V227" s="11" t="s">
        <v>338</v>
      </c>
      <c r="Z227" s="11" t="s">
        <v>57</v>
      </c>
      <c r="AD227" s="11">
        <v>1</v>
      </c>
      <c r="BH227" s="11">
        <f t="shared" si="9"/>
        <v>1</v>
      </c>
      <c r="BI227" s="12">
        <v>19</v>
      </c>
      <c r="BJ227" s="12">
        <f t="shared" si="10"/>
        <v>19</v>
      </c>
      <c r="BK227" s="12">
        <v>20</v>
      </c>
      <c r="BL227" s="12">
        <f t="shared" si="11"/>
        <v>20</v>
      </c>
      <c r="BN227" s="13" t="s">
        <v>803</v>
      </c>
      <c r="BO227" s="11" t="s">
        <v>804</v>
      </c>
      <c r="BP227" s="11" t="s">
        <v>304</v>
      </c>
    </row>
    <row r="228" spans="1:68" x14ac:dyDescent="0.25">
      <c r="F228" t="s">
        <v>290</v>
      </c>
      <c r="G228" t="s">
        <v>290</v>
      </c>
      <c r="I228" t="s">
        <v>798</v>
      </c>
      <c r="J228" t="s">
        <v>292</v>
      </c>
      <c r="K228" t="s">
        <v>792</v>
      </c>
      <c r="L228" t="s">
        <v>792</v>
      </c>
      <c r="M228" t="s">
        <v>792</v>
      </c>
      <c r="N228" t="s">
        <v>799</v>
      </c>
      <c r="O228" t="s">
        <v>800</v>
      </c>
      <c r="P228" t="s">
        <v>297</v>
      </c>
      <c r="R228" t="s">
        <v>801</v>
      </c>
      <c r="T228" t="s">
        <v>802</v>
      </c>
      <c r="U228" t="s">
        <v>300</v>
      </c>
      <c r="V228" t="s">
        <v>338</v>
      </c>
      <c r="Z228" t="s">
        <v>57</v>
      </c>
      <c r="AD228" s="14">
        <v>0</v>
      </c>
      <c r="BH228">
        <f t="shared" si="9"/>
        <v>0</v>
      </c>
      <c r="BI228" s="5">
        <v>19</v>
      </c>
      <c r="BJ228" s="5">
        <f t="shared" si="10"/>
        <v>0</v>
      </c>
      <c r="BK228" s="5">
        <v>20</v>
      </c>
      <c r="BL228" s="5">
        <f t="shared" si="11"/>
        <v>0</v>
      </c>
      <c r="BN228" s="4" t="s">
        <v>803</v>
      </c>
      <c r="BO228" t="s">
        <v>804</v>
      </c>
      <c r="BP228" t="s">
        <v>305</v>
      </c>
    </row>
    <row r="229" spans="1:68" s="11" customFormat="1" ht="214.9" customHeight="1" x14ac:dyDescent="0.25">
      <c r="A229"/>
      <c r="B229"/>
      <c r="C229"/>
      <c r="D229"/>
      <c r="E229"/>
      <c r="F229" s="11" t="s">
        <v>290</v>
      </c>
      <c r="G229" s="11" t="s">
        <v>290</v>
      </c>
      <c r="I229" s="11" t="s">
        <v>805</v>
      </c>
      <c r="J229" s="11" t="s">
        <v>441</v>
      </c>
      <c r="K229" s="11" t="s">
        <v>792</v>
      </c>
      <c r="L229" s="11" t="s">
        <v>806</v>
      </c>
      <c r="M229" s="11" t="s">
        <v>806</v>
      </c>
      <c r="N229" s="11" t="s">
        <v>807</v>
      </c>
      <c r="O229" s="11" t="s">
        <v>808</v>
      </c>
      <c r="P229" s="11" t="s">
        <v>297</v>
      </c>
      <c r="R229" s="11" t="s">
        <v>385</v>
      </c>
      <c r="T229" s="11" t="s">
        <v>386</v>
      </c>
      <c r="U229" s="11" t="s">
        <v>300</v>
      </c>
      <c r="V229" s="11" t="s">
        <v>338</v>
      </c>
      <c r="Z229" s="11" t="s">
        <v>0</v>
      </c>
      <c r="AA229" s="11">
        <v>5</v>
      </c>
      <c r="BH229" s="11">
        <f t="shared" si="9"/>
        <v>5</v>
      </c>
      <c r="BI229" s="12">
        <v>43</v>
      </c>
      <c r="BJ229" s="12">
        <f t="shared" si="10"/>
        <v>215</v>
      </c>
      <c r="BK229" s="12">
        <v>115</v>
      </c>
      <c r="BL229" s="12">
        <f t="shared" si="11"/>
        <v>575</v>
      </c>
      <c r="BN229" s="13" t="s">
        <v>809</v>
      </c>
      <c r="BP229" s="11" t="s">
        <v>304</v>
      </c>
    </row>
    <row r="230" spans="1:68" x14ac:dyDescent="0.25">
      <c r="F230" t="s">
        <v>290</v>
      </c>
      <c r="G230" t="s">
        <v>290</v>
      </c>
      <c r="I230" t="s">
        <v>805</v>
      </c>
      <c r="J230" t="s">
        <v>441</v>
      </c>
      <c r="K230" t="s">
        <v>792</v>
      </c>
      <c r="L230" t="s">
        <v>806</v>
      </c>
      <c r="M230" t="s">
        <v>806</v>
      </c>
      <c r="N230" t="s">
        <v>807</v>
      </c>
      <c r="O230" t="s">
        <v>808</v>
      </c>
      <c r="P230" t="s">
        <v>297</v>
      </c>
      <c r="R230" t="s">
        <v>385</v>
      </c>
      <c r="T230" t="s">
        <v>386</v>
      </c>
      <c r="U230" t="s">
        <v>300</v>
      </c>
      <c r="V230" t="s">
        <v>338</v>
      </c>
      <c r="Z230" t="s">
        <v>0</v>
      </c>
      <c r="AA230" s="14">
        <v>0</v>
      </c>
      <c r="BH230">
        <f t="shared" si="9"/>
        <v>0</v>
      </c>
      <c r="BI230" s="5">
        <v>43</v>
      </c>
      <c r="BJ230" s="5">
        <f t="shared" si="10"/>
        <v>0</v>
      </c>
      <c r="BK230" s="5">
        <v>115</v>
      </c>
      <c r="BL230" s="5">
        <f t="shared" si="11"/>
        <v>0</v>
      </c>
      <c r="BN230" s="4" t="s">
        <v>809</v>
      </c>
      <c r="BP230" t="s">
        <v>305</v>
      </c>
    </row>
    <row r="231" spans="1:68" s="11" customFormat="1" ht="214.9" customHeight="1" x14ac:dyDescent="0.25">
      <c r="A231" t="s">
        <v>289</v>
      </c>
      <c r="B231"/>
      <c r="C231"/>
      <c r="D231"/>
      <c r="E231"/>
      <c r="F231" s="11" t="s">
        <v>290</v>
      </c>
      <c r="G231" s="11" t="s">
        <v>290</v>
      </c>
      <c r="I231" s="11" t="s">
        <v>810</v>
      </c>
      <c r="J231" s="11" t="s">
        <v>292</v>
      </c>
      <c r="K231" s="11" t="s">
        <v>792</v>
      </c>
      <c r="L231" s="11" t="s">
        <v>806</v>
      </c>
      <c r="M231" s="11" t="s">
        <v>806</v>
      </c>
      <c r="N231" s="11" t="s">
        <v>811</v>
      </c>
      <c r="O231" s="11" t="s">
        <v>812</v>
      </c>
      <c r="P231" s="11" t="s">
        <v>297</v>
      </c>
      <c r="R231" s="11" t="s">
        <v>410</v>
      </c>
      <c r="T231" s="11" t="s">
        <v>411</v>
      </c>
      <c r="U231" s="11" t="s">
        <v>330</v>
      </c>
      <c r="V231" s="11" t="s">
        <v>301</v>
      </c>
      <c r="Z231" s="11" t="s">
        <v>0</v>
      </c>
      <c r="AA231" s="11">
        <v>1</v>
      </c>
      <c r="BH231" s="11">
        <f t="shared" si="9"/>
        <v>1</v>
      </c>
      <c r="BI231" s="12">
        <v>49</v>
      </c>
      <c r="BJ231" s="12">
        <f t="shared" si="10"/>
        <v>49</v>
      </c>
      <c r="BK231" s="12">
        <v>130</v>
      </c>
      <c r="BL231" s="12">
        <f t="shared" si="11"/>
        <v>130</v>
      </c>
      <c r="BN231" s="13" t="s">
        <v>796</v>
      </c>
      <c r="BP231" s="11" t="s">
        <v>304</v>
      </c>
    </row>
    <row r="232" spans="1:68" x14ac:dyDescent="0.25">
      <c r="F232" t="s">
        <v>290</v>
      </c>
      <c r="G232" t="s">
        <v>290</v>
      </c>
      <c r="I232" t="s">
        <v>810</v>
      </c>
      <c r="J232" t="s">
        <v>292</v>
      </c>
      <c r="K232" t="s">
        <v>792</v>
      </c>
      <c r="L232" t="s">
        <v>806</v>
      </c>
      <c r="M232" t="s">
        <v>806</v>
      </c>
      <c r="N232" t="s">
        <v>811</v>
      </c>
      <c r="O232" t="s">
        <v>812</v>
      </c>
      <c r="P232" t="s">
        <v>297</v>
      </c>
      <c r="R232" t="s">
        <v>410</v>
      </c>
      <c r="T232" t="s">
        <v>411</v>
      </c>
      <c r="U232" t="s">
        <v>330</v>
      </c>
      <c r="V232" t="s">
        <v>301</v>
      </c>
      <c r="Z232" t="s">
        <v>0</v>
      </c>
      <c r="AA232" s="14">
        <v>0</v>
      </c>
      <c r="BH232">
        <f t="shared" si="9"/>
        <v>0</v>
      </c>
      <c r="BI232" s="5">
        <v>49</v>
      </c>
      <c r="BJ232" s="5">
        <f t="shared" si="10"/>
        <v>0</v>
      </c>
      <c r="BK232" s="5">
        <v>130</v>
      </c>
      <c r="BL232" s="5">
        <f t="shared" si="11"/>
        <v>0</v>
      </c>
      <c r="BN232" s="4" t="s">
        <v>796</v>
      </c>
      <c r="BP232" t="s">
        <v>305</v>
      </c>
    </row>
    <row r="233" spans="1:68" s="11" customFormat="1" ht="214.9" customHeight="1" x14ac:dyDescent="0.25">
      <c r="A233" t="s">
        <v>289</v>
      </c>
      <c r="B233"/>
      <c r="C233"/>
      <c r="D233"/>
      <c r="E233"/>
      <c r="F233" s="11" t="s">
        <v>290</v>
      </c>
      <c r="G233" s="11" t="s">
        <v>290</v>
      </c>
      <c r="I233" s="11" t="s">
        <v>813</v>
      </c>
      <c r="J233" s="11" t="s">
        <v>292</v>
      </c>
      <c r="K233" s="11" t="s">
        <v>792</v>
      </c>
      <c r="L233" s="11" t="s">
        <v>806</v>
      </c>
      <c r="M233" s="11" t="s">
        <v>806</v>
      </c>
      <c r="N233" s="11" t="s">
        <v>814</v>
      </c>
      <c r="O233" s="11" t="s">
        <v>815</v>
      </c>
      <c r="P233" s="11" t="s">
        <v>297</v>
      </c>
      <c r="R233" s="11" t="s">
        <v>816</v>
      </c>
      <c r="T233" s="11" t="s">
        <v>817</v>
      </c>
      <c r="U233" s="11" t="s">
        <v>311</v>
      </c>
      <c r="V233" s="11" t="s">
        <v>338</v>
      </c>
      <c r="Z233" s="11" t="s">
        <v>57</v>
      </c>
      <c r="AD233" s="11">
        <v>1</v>
      </c>
      <c r="BH233" s="11">
        <f t="shared" si="9"/>
        <v>1</v>
      </c>
      <c r="BI233" s="12">
        <v>38</v>
      </c>
      <c r="BJ233" s="12">
        <f t="shared" si="10"/>
        <v>38</v>
      </c>
      <c r="BK233" s="12">
        <v>100</v>
      </c>
      <c r="BL233" s="12">
        <f t="shared" si="11"/>
        <v>100</v>
      </c>
      <c r="BN233" s="13" t="s">
        <v>624</v>
      </c>
      <c r="BP233" s="11" t="s">
        <v>304</v>
      </c>
    </row>
    <row r="234" spans="1:68" x14ac:dyDescent="0.25">
      <c r="F234" t="s">
        <v>290</v>
      </c>
      <c r="G234" t="s">
        <v>290</v>
      </c>
      <c r="I234" t="s">
        <v>813</v>
      </c>
      <c r="J234" t="s">
        <v>292</v>
      </c>
      <c r="K234" t="s">
        <v>792</v>
      </c>
      <c r="L234" t="s">
        <v>806</v>
      </c>
      <c r="M234" t="s">
        <v>806</v>
      </c>
      <c r="N234" t="s">
        <v>814</v>
      </c>
      <c r="O234" t="s">
        <v>815</v>
      </c>
      <c r="P234" t="s">
        <v>297</v>
      </c>
      <c r="R234" t="s">
        <v>816</v>
      </c>
      <c r="T234" t="s">
        <v>817</v>
      </c>
      <c r="U234" t="s">
        <v>311</v>
      </c>
      <c r="V234" t="s">
        <v>338</v>
      </c>
      <c r="Z234" t="s">
        <v>57</v>
      </c>
      <c r="AD234" s="14">
        <v>0</v>
      </c>
      <c r="BH234">
        <f t="shared" si="9"/>
        <v>0</v>
      </c>
      <c r="BI234" s="5">
        <v>38</v>
      </c>
      <c r="BJ234" s="5">
        <f t="shared" si="10"/>
        <v>0</v>
      </c>
      <c r="BK234" s="5">
        <v>100</v>
      </c>
      <c r="BL234" s="5">
        <f t="shared" si="11"/>
        <v>0</v>
      </c>
      <c r="BN234" s="4" t="s">
        <v>624</v>
      </c>
      <c r="BP234" t="s">
        <v>305</v>
      </c>
    </row>
    <row r="235" spans="1:68" s="11" customFormat="1" ht="214.9" customHeight="1" x14ac:dyDescent="0.25">
      <c r="A235" t="s">
        <v>289</v>
      </c>
      <c r="B235"/>
      <c r="C235"/>
      <c r="D235"/>
      <c r="E235"/>
      <c r="F235" s="11" t="s">
        <v>290</v>
      </c>
      <c r="G235" s="11" t="s">
        <v>290</v>
      </c>
      <c r="I235" s="11" t="s">
        <v>818</v>
      </c>
      <c r="J235" s="11" t="s">
        <v>292</v>
      </c>
      <c r="K235" s="11" t="s">
        <v>792</v>
      </c>
      <c r="L235" s="11" t="s">
        <v>806</v>
      </c>
      <c r="M235" s="11" t="s">
        <v>806</v>
      </c>
      <c r="N235" s="11" t="s">
        <v>819</v>
      </c>
      <c r="O235" s="11" t="s">
        <v>820</v>
      </c>
      <c r="P235" s="11" t="s">
        <v>297</v>
      </c>
      <c r="R235" s="11" t="s">
        <v>652</v>
      </c>
      <c r="T235" s="11" t="s">
        <v>653</v>
      </c>
      <c r="U235" s="11" t="s">
        <v>330</v>
      </c>
      <c r="V235" s="11" t="s">
        <v>301</v>
      </c>
      <c r="Z235" s="11" t="s">
        <v>57</v>
      </c>
      <c r="AD235" s="11">
        <v>6</v>
      </c>
      <c r="BH235" s="11">
        <f t="shared" si="9"/>
        <v>6</v>
      </c>
      <c r="BI235" s="12">
        <v>38</v>
      </c>
      <c r="BJ235" s="12">
        <f t="shared" si="10"/>
        <v>228</v>
      </c>
      <c r="BK235" s="12">
        <v>100</v>
      </c>
      <c r="BL235" s="12">
        <f t="shared" si="11"/>
        <v>600</v>
      </c>
      <c r="BN235" s="13" t="s">
        <v>748</v>
      </c>
      <c r="BO235" s="11" t="s">
        <v>821</v>
      </c>
      <c r="BP235" s="11" t="s">
        <v>304</v>
      </c>
    </row>
    <row r="236" spans="1:68" x14ac:dyDescent="0.25">
      <c r="F236" t="s">
        <v>290</v>
      </c>
      <c r="G236" t="s">
        <v>290</v>
      </c>
      <c r="I236" t="s">
        <v>818</v>
      </c>
      <c r="J236" t="s">
        <v>292</v>
      </c>
      <c r="K236" t="s">
        <v>792</v>
      </c>
      <c r="L236" t="s">
        <v>806</v>
      </c>
      <c r="M236" t="s">
        <v>806</v>
      </c>
      <c r="N236" t="s">
        <v>819</v>
      </c>
      <c r="O236" t="s">
        <v>820</v>
      </c>
      <c r="P236" t="s">
        <v>297</v>
      </c>
      <c r="R236" t="s">
        <v>652</v>
      </c>
      <c r="T236" t="s">
        <v>653</v>
      </c>
      <c r="U236" t="s">
        <v>330</v>
      </c>
      <c r="V236" t="s">
        <v>301</v>
      </c>
      <c r="Z236" t="s">
        <v>57</v>
      </c>
      <c r="AD236" s="14">
        <v>0</v>
      </c>
      <c r="BH236">
        <f t="shared" si="9"/>
        <v>0</v>
      </c>
      <c r="BI236" s="5">
        <v>38</v>
      </c>
      <c r="BJ236" s="5">
        <f t="shared" si="10"/>
        <v>0</v>
      </c>
      <c r="BK236" s="5">
        <v>100</v>
      </c>
      <c r="BL236" s="5">
        <f t="shared" si="11"/>
        <v>0</v>
      </c>
      <c r="BN236" s="4" t="s">
        <v>748</v>
      </c>
      <c r="BO236" t="s">
        <v>821</v>
      </c>
      <c r="BP236" t="s">
        <v>305</v>
      </c>
    </row>
    <row r="237" spans="1:68" s="11" customFormat="1" ht="214.9" customHeight="1" x14ac:dyDescent="0.25">
      <c r="A237"/>
      <c r="B237"/>
      <c r="C237"/>
      <c r="D237"/>
      <c r="E237"/>
      <c r="F237" s="11" t="s">
        <v>290</v>
      </c>
      <c r="G237" s="11" t="s">
        <v>290</v>
      </c>
      <c r="I237" s="11" t="s">
        <v>822</v>
      </c>
      <c r="J237" s="11" t="s">
        <v>292</v>
      </c>
      <c r="K237" s="11" t="s">
        <v>792</v>
      </c>
      <c r="L237" s="11" t="s">
        <v>806</v>
      </c>
      <c r="M237" s="11" t="s">
        <v>806</v>
      </c>
      <c r="N237" s="11" t="s">
        <v>823</v>
      </c>
      <c r="O237" s="11" t="s">
        <v>824</v>
      </c>
      <c r="P237" s="11" t="s">
        <v>297</v>
      </c>
      <c r="R237" s="11" t="s">
        <v>825</v>
      </c>
      <c r="T237" s="11" t="s">
        <v>826</v>
      </c>
      <c r="U237" s="11" t="s">
        <v>330</v>
      </c>
      <c r="V237" s="11" t="s">
        <v>301</v>
      </c>
      <c r="Z237" s="11" t="s">
        <v>57</v>
      </c>
      <c r="AD237" s="11">
        <v>10</v>
      </c>
      <c r="BH237" s="11">
        <f t="shared" si="9"/>
        <v>10</v>
      </c>
      <c r="BI237" s="12">
        <v>38</v>
      </c>
      <c r="BJ237" s="12">
        <f t="shared" si="10"/>
        <v>380</v>
      </c>
      <c r="BK237" s="12">
        <v>100</v>
      </c>
      <c r="BL237" s="12">
        <f t="shared" si="11"/>
        <v>1000</v>
      </c>
      <c r="BN237" s="13" t="s">
        <v>748</v>
      </c>
      <c r="BO237" s="11" t="s">
        <v>821</v>
      </c>
      <c r="BP237" s="11" t="s">
        <v>304</v>
      </c>
    </row>
    <row r="238" spans="1:68" x14ac:dyDescent="0.25">
      <c r="F238" t="s">
        <v>290</v>
      </c>
      <c r="G238" t="s">
        <v>290</v>
      </c>
      <c r="I238" t="s">
        <v>822</v>
      </c>
      <c r="J238" t="s">
        <v>292</v>
      </c>
      <c r="K238" t="s">
        <v>792</v>
      </c>
      <c r="L238" t="s">
        <v>806</v>
      </c>
      <c r="M238" t="s">
        <v>806</v>
      </c>
      <c r="N238" t="s">
        <v>823</v>
      </c>
      <c r="O238" t="s">
        <v>824</v>
      </c>
      <c r="P238" t="s">
        <v>297</v>
      </c>
      <c r="R238" t="s">
        <v>825</v>
      </c>
      <c r="T238" t="s">
        <v>826</v>
      </c>
      <c r="U238" t="s">
        <v>330</v>
      </c>
      <c r="V238" t="s">
        <v>301</v>
      </c>
      <c r="Z238" t="s">
        <v>57</v>
      </c>
      <c r="AD238" s="14">
        <v>0</v>
      </c>
      <c r="BH238">
        <f t="shared" si="9"/>
        <v>0</v>
      </c>
      <c r="BI238" s="5">
        <v>38</v>
      </c>
      <c r="BJ238" s="5">
        <f t="shared" si="10"/>
        <v>0</v>
      </c>
      <c r="BK238" s="5">
        <v>100</v>
      </c>
      <c r="BL238" s="5">
        <f t="shared" si="11"/>
        <v>0</v>
      </c>
      <c r="BN238" s="4" t="s">
        <v>748</v>
      </c>
      <c r="BO238" t="s">
        <v>821</v>
      </c>
      <c r="BP238" t="s">
        <v>305</v>
      </c>
    </row>
    <row r="239" spans="1:68" s="11" customFormat="1" ht="214.9" customHeight="1" x14ac:dyDescent="0.25">
      <c r="A239" t="s">
        <v>314</v>
      </c>
      <c r="B239"/>
      <c r="C239"/>
      <c r="D239"/>
      <c r="E239"/>
      <c r="F239" s="11" t="s">
        <v>290</v>
      </c>
      <c r="G239" s="11" t="s">
        <v>290</v>
      </c>
      <c r="I239" s="11" t="s">
        <v>827</v>
      </c>
      <c r="J239" s="11" t="s">
        <v>292</v>
      </c>
      <c r="K239" s="11" t="s">
        <v>792</v>
      </c>
      <c r="L239" s="11" t="s">
        <v>806</v>
      </c>
      <c r="M239" s="11" t="s">
        <v>806</v>
      </c>
      <c r="N239" s="11" t="s">
        <v>828</v>
      </c>
      <c r="O239" s="11" t="s">
        <v>829</v>
      </c>
      <c r="P239" s="11" t="s">
        <v>297</v>
      </c>
      <c r="R239" s="11" t="s">
        <v>328</v>
      </c>
      <c r="T239" s="11" t="s">
        <v>329</v>
      </c>
      <c r="U239" s="11" t="s">
        <v>300</v>
      </c>
      <c r="V239" s="11" t="s">
        <v>301</v>
      </c>
      <c r="Z239" s="11" t="s">
        <v>57</v>
      </c>
      <c r="AD239" s="11">
        <v>1</v>
      </c>
      <c r="BH239" s="11">
        <f t="shared" si="9"/>
        <v>1</v>
      </c>
      <c r="BI239" s="12">
        <v>60</v>
      </c>
      <c r="BJ239" s="12">
        <f t="shared" si="10"/>
        <v>60</v>
      </c>
      <c r="BK239" s="12">
        <v>160</v>
      </c>
      <c r="BL239" s="12">
        <f t="shared" si="11"/>
        <v>160</v>
      </c>
      <c r="BN239" s="13" t="s">
        <v>830</v>
      </c>
      <c r="BO239" s="11" t="s">
        <v>549</v>
      </c>
      <c r="BP239" s="11" t="s">
        <v>304</v>
      </c>
    </row>
    <row r="240" spans="1:68" x14ac:dyDescent="0.25">
      <c r="F240" t="s">
        <v>290</v>
      </c>
      <c r="G240" t="s">
        <v>290</v>
      </c>
      <c r="I240" t="s">
        <v>827</v>
      </c>
      <c r="J240" t="s">
        <v>292</v>
      </c>
      <c r="K240" t="s">
        <v>792</v>
      </c>
      <c r="L240" t="s">
        <v>806</v>
      </c>
      <c r="M240" t="s">
        <v>806</v>
      </c>
      <c r="N240" t="s">
        <v>828</v>
      </c>
      <c r="O240" t="s">
        <v>829</v>
      </c>
      <c r="P240" t="s">
        <v>297</v>
      </c>
      <c r="R240" t="s">
        <v>328</v>
      </c>
      <c r="T240" t="s">
        <v>329</v>
      </c>
      <c r="U240" t="s">
        <v>300</v>
      </c>
      <c r="V240" t="s">
        <v>301</v>
      </c>
      <c r="Z240" t="s">
        <v>57</v>
      </c>
      <c r="AD240" s="14">
        <v>0</v>
      </c>
      <c r="BH240">
        <f t="shared" si="9"/>
        <v>0</v>
      </c>
      <c r="BI240" s="5">
        <v>60</v>
      </c>
      <c r="BJ240" s="5">
        <f t="shared" si="10"/>
        <v>0</v>
      </c>
      <c r="BK240" s="5">
        <v>160</v>
      </c>
      <c r="BL240" s="5">
        <f t="shared" si="11"/>
        <v>0</v>
      </c>
      <c r="BN240" s="4" t="s">
        <v>830</v>
      </c>
      <c r="BO240" t="s">
        <v>549</v>
      </c>
      <c r="BP240" t="s">
        <v>305</v>
      </c>
    </row>
    <row r="241" spans="1:68" s="11" customFormat="1" ht="214.9" customHeight="1" x14ac:dyDescent="0.25">
      <c r="A241"/>
      <c r="B241"/>
      <c r="C241"/>
      <c r="D241"/>
      <c r="E241"/>
      <c r="F241" s="11" t="s">
        <v>290</v>
      </c>
      <c r="G241" s="11" t="s">
        <v>290</v>
      </c>
      <c r="I241" s="11" t="s">
        <v>831</v>
      </c>
      <c r="J241" s="11" t="s">
        <v>292</v>
      </c>
      <c r="K241" s="11" t="s">
        <v>792</v>
      </c>
      <c r="L241" s="11" t="s">
        <v>162</v>
      </c>
      <c r="M241" s="11" t="s">
        <v>162</v>
      </c>
      <c r="N241" s="11" t="s">
        <v>832</v>
      </c>
      <c r="O241" s="11" t="s">
        <v>833</v>
      </c>
      <c r="P241" s="11" t="s">
        <v>297</v>
      </c>
      <c r="R241" s="11" t="s">
        <v>328</v>
      </c>
      <c r="T241" s="11" t="s">
        <v>329</v>
      </c>
      <c r="U241" s="11" t="s">
        <v>300</v>
      </c>
      <c r="V241" s="11" t="s">
        <v>301</v>
      </c>
      <c r="Z241" s="11" t="s">
        <v>0</v>
      </c>
      <c r="AA241" s="11">
        <v>12</v>
      </c>
      <c r="BH241" s="11">
        <f t="shared" si="9"/>
        <v>12</v>
      </c>
      <c r="BI241" s="12">
        <v>38</v>
      </c>
      <c r="BJ241" s="12">
        <f t="shared" si="10"/>
        <v>456</v>
      </c>
      <c r="BK241" s="12">
        <v>100</v>
      </c>
      <c r="BL241" s="12">
        <f t="shared" si="11"/>
        <v>1200</v>
      </c>
      <c r="BM241" s="11" t="s">
        <v>331</v>
      </c>
      <c r="BN241" s="13" t="s">
        <v>796</v>
      </c>
      <c r="BO241" s="11" t="s">
        <v>834</v>
      </c>
      <c r="BP241" s="11" t="s">
        <v>304</v>
      </c>
    </row>
    <row r="242" spans="1:68" x14ac:dyDescent="0.25">
      <c r="F242" t="s">
        <v>290</v>
      </c>
      <c r="G242" t="s">
        <v>290</v>
      </c>
      <c r="I242" t="s">
        <v>831</v>
      </c>
      <c r="J242" t="s">
        <v>292</v>
      </c>
      <c r="K242" t="s">
        <v>792</v>
      </c>
      <c r="L242" t="s">
        <v>162</v>
      </c>
      <c r="M242" t="s">
        <v>162</v>
      </c>
      <c r="N242" t="s">
        <v>832</v>
      </c>
      <c r="O242" t="s">
        <v>833</v>
      </c>
      <c r="P242" t="s">
        <v>297</v>
      </c>
      <c r="R242" t="s">
        <v>328</v>
      </c>
      <c r="T242" t="s">
        <v>329</v>
      </c>
      <c r="U242" t="s">
        <v>300</v>
      </c>
      <c r="V242" t="s">
        <v>301</v>
      </c>
      <c r="Z242" t="s">
        <v>0</v>
      </c>
      <c r="AA242" s="14">
        <v>0</v>
      </c>
      <c r="BH242">
        <f t="shared" si="9"/>
        <v>0</v>
      </c>
      <c r="BI242" s="5">
        <v>38</v>
      </c>
      <c r="BJ242" s="5">
        <f t="shared" si="10"/>
        <v>0</v>
      </c>
      <c r="BK242" s="5">
        <v>100</v>
      </c>
      <c r="BL242" s="5">
        <f t="shared" si="11"/>
        <v>0</v>
      </c>
      <c r="BM242" t="s">
        <v>331</v>
      </c>
      <c r="BN242" s="4" t="s">
        <v>796</v>
      </c>
      <c r="BO242" t="s">
        <v>834</v>
      </c>
      <c r="BP242" t="s">
        <v>305</v>
      </c>
    </row>
    <row r="243" spans="1:68" s="11" customFormat="1" ht="214.9" customHeight="1" x14ac:dyDescent="0.25">
      <c r="A243" t="s">
        <v>289</v>
      </c>
      <c r="B243"/>
      <c r="C243"/>
      <c r="D243"/>
      <c r="E243"/>
      <c r="F243" s="11" t="s">
        <v>290</v>
      </c>
      <c r="G243" s="11" t="s">
        <v>290</v>
      </c>
      <c r="I243" s="11" t="s">
        <v>835</v>
      </c>
      <c r="J243" s="11" t="s">
        <v>441</v>
      </c>
      <c r="K243" s="11" t="s">
        <v>792</v>
      </c>
      <c r="L243" s="11" t="s">
        <v>162</v>
      </c>
      <c r="M243" s="11" t="s">
        <v>162</v>
      </c>
      <c r="N243" s="11" t="s">
        <v>836</v>
      </c>
      <c r="O243" s="11" t="s">
        <v>837</v>
      </c>
      <c r="P243" s="11" t="s">
        <v>297</v>
      </c>
      <c r="R243" s="11" t="s">
        <v>838</v>
      </c>
      <c r="T243" s="11" t="s">
        <v>839</v>
      </c>
      <c r="U243" s="11" t="s">
        <v>330</v>
      </c>
      <c r="V243" s="11" t="s">
        <v>301</v>
      </c>
      <c r="Z243" s="11" t="s">
        <v>57</v>
      </c>
      <c r="AD243" s="11">
        <v>12</v>
      </c>
      <c r="BH243" s="11">
        <f t="shared" si="9"/>
        <v>12</v>
      </c>
      <c r="BI243" s="12">
        <v>49</v>
      </c>
      <c r="BJ243" s="12">
        <f t="shared" si="10"/>
        <v>588</v>
      </c>
      <c r="BK243" s="12">
        <v>130</v>
      </c>
      <c r="BL243" s="12">
        <f t="shared" si="11"/>
        <v>1560</v>
      </c>
      <c r="BM243" s="11" t="s">
        <v>331</v>
      </c>
      <c r="BN243" s="13" t="s">
        <v>840</v>
      </c>
      <c r="BO243" s="11" t="s">
        <v>841</v>
      </c>
      <c r="BP243" s="11" t="s">
        <v>304</v>
      </c>
    </row>
    <row r="244" spans="1:68" x14ac:dyDescent="0.25">
      <c r="F244" t="s">
        <v>290</v>
      </c>
      <c r="G244" t="s">
        <v>290</v>
      </c>
      <c r="I244" t="s">
        <v>835</v>
      </c>
      <c r="J244" t="s">
        <v>441</v>
      </c>
      <c r="K244" t="s">
        <v>792</v>
      </c>
      <c r="L244" t="s">
        <v>162</v>
      </c>
      <c r="M244" t="s">
        <v>162</v>
      </c>
      <c r="N244" t="s">
        <v>836</v>
      </c>
      <c r="O244" t="s">
        <v>837</v>
      </c>
      <c r="P244" t="s">
        <v>297</v>
      </c>
      <c r="R244" t="s">
        <v>838</v>
      </c>
      <c r="T244" t="s">
        <v>839</v>
      </c>
      <c r="U244" t="s">
        <v>330</v>
      </c>
      <c r="V244" t="s">
        <v>301</v>
      </c>
      <c r="Z244" t="s">
        <v>57</v>
      </c>
      <c r="AD244" s="14">
        <v>0</v>
      </c>
      <c r="BH244">
        <f t="shared" si="9"/>
        <v>0</v>
      </c>
      <c r="BI244" s="5">
        <v>49</v>
      </c>
      <c r="BJ244" s="5">
        <f t="shared" si="10"/>
        <v>0</v>
      </c>
      <c r="BK244" s="5">
        <v>130</v>
      </c>
      <c r="BL244" s="5">
        <f t="shared" si="11"/>
        <v>0</v>
      </c>
      <c r="BM244" t="s">
        <v>331</v>
      </c>
      <c r="BN244" s="4" t="s">
        <v>840</v>
      </c>
      <c r="BO244" t="s">
        <v>841</v>
      </c>
      <c r="BP244" t="s">
        <v>305</v>
      </c>
    </row>
    <row r="245" spans="1:68" s="11" customFormat="1" ht="214.9" customHeight="1" x14ac:dyDescent="0.25">
      <c r="A245" t="s">
        <v>289</v>
      </c>
      <c r="B245"/>
      <c r="C245"/>
      <c r="D245"/>
      <c r="E245"/>
      <c r="F245" s="11" t="s">
        <v>290</v>
      </c>
      <c r="G245" s="11" t="s">
        <v>290</v>
      </c>
      <c r="I245" s="11" t="s">
        <v>842</v>
      </c>
      <c r="J245" s="11" t="s">
        <v>441</v>
      </c>
      <c r="K245" s="11" t="s">
        <v>792</v>
      </c>
      <c r="L245" s="11" t="s">
        <v>162</v>
      </c>
      <c r="M245" s="11" t="s">
        <v>162</v>
      </c>
      <c r="N245" s="11" t="s">
        <v>836</v>
      </c>
      <c r="O245" s="11" t="s">
        <v>837</v>
      </c>
      <c r="P245" s="11" t="s">
        <v>297</v>
      </c>
      <c r="R245" s="11" t="s">
        <v>843</v>
      </c>
      <c r="T245" s="11" t="s">
        <v>844</v>
      </c>
      <c r="U245" s="11" t="s">
        <v>330</v>
      </c>
      <c r="V245" s="11" t="s">
        <v>301</v>
      </c>
      <c r="Z245" s="11" t="s">
        <v>57</v>
      </c>
      <c r="AB245" s="11">
        <v>10</v>
      </c>
      <c r="AD245" s="11">
        <v>12</v>
      </c>
      <c r="BH245" s="11">
        <f t="shared" si="9"/>
        <v>22</v>
      </c>
      <c r="BI245" s="12">
        <v>49</v>
      </c>
      <c r="BJ245" s="12">
        <f t="shared" si="10"/>
        <v>1078</v>
      </c>
      <c r="BK245" s="12">
        <v>130</v>
      </c>
      <c r="BL245" s="12">
        <f t="shared" si="11"/>
        <v>2860</v>
      </c>
      <c r="BM245" s="11" t="s">
        <v>331</v>
      </c>
      <c r="BN245" s="13" t="s">
        <v>840</v>
      </c>
      <c r="BO245" s="11" t="s">
        <v>841</v>
      </c>
      <c r="BP245" s="11" t="s">
        <v>304</v>
      </c>
    </row>
    <row r="246" spans="1:68" x14ac:dyDescent="0.25">
      <c r="F246" t="s">
        <v>290</v>
      </c>
      <c r="G246" t="s">
        <v>290</v>
      </c>
      <c r="I246" t="s">
        <v>842</v>
      </c>
      <c r="J246" t="s">
        <v>441</v>
      </c>
      <c r="K246" t="s">
        <v>792</v>
      </c>
      <c r="L246" t="s">
        <v>162</v>
      </c>
      <c r="M246" t="s">
        <v>162</v>
      </c>
      <c r="N246" t="s">
        <v>836</v>
      </c>
      <c r="O246" t="s">
        <v>837</v>
      </c>
      <c r="P246" t="s">
        <v>297</v>
      </c>
      <c r="R246" t="s">
        <v>843</v>
      </c>
      <c r="T246" t="s">
        <v>844</v>
      </c>
      <c r="U246" t="s">
        <v>330</v>
      </c>
      <c r="V246" t="s">
        <v>301</v>
      </c>
      <c r="Z246" t="s">
        <v>57</v>
      </c>
      <c r="AB246" s="14">
        <v>0</v>
      </c>
      <c r="AD246" s="14">
        <v>0</v>
      </c>
      <c r="BH246">
        <f t="shared" si="9"/>
        <v>0</v>
      </c>
      <c r="BI246" s="5">
        <v>49</v>
      </c>
      <c r="BJ246" s="5">
        <f t="shared" si="10"/>
        <v>0</v>
      </c>
      <c r="BK246" s="5">
        <v>130</v>
      </c>
      <c r="BL246" s="5">
        <f t="shared" si="11"/>
        <v>0</v>
      </c>
      <c r="BM246" t="s">
        <v>331</v>
      </c>
      <c r="BN246" s="4" t="s">
        <v>840</v>
      </c>
      <c r="BO246" t="s">
        <v>841</v>
      </c>
      <c r="BP246" t="s">
        <v>305</v>
      </c>
    </row>
    <row r="247" spans="1:68" s="11" customFormat="1" ht="214.9" customHeight="1" x14ac:dyDescent="0.25">
      <c r="A247" t="s">
        <v>289</v>
      </c>
      <c r="B247"/>
      <c r="C247"/>
      <c r="D247"/>
      <c r="E247"/>
      <c r="F247" s="11" t="s">
        <v>290</v>
      </c>
      <c r="G247" s="11" t="s">
        <v>290</v>
      </c>
      <c r="I247" s="11" t="s">
        <v>845</v>
      </c>
      <c r="J247" s="11" t="s">
        <v>441</v>
      </c>
      <c r="K247" s="11" t="s">
        <v>792</v>
      </c>
      <c r="L247" s="11" t="s">
        <v>162</v>
      </c>
      <c r="M247" s="11" t="s">
        <v>162</v>
      </c>
      <c r="N247" s="11" t="s">
        <v>836</v>
      </c>
      <c r="O247" s="11" t="s">
        <v>837</v>
      </c>
      <c r="P247" s="11" t="s">
        <v>297</v>
      </c>
      <c r="R247" s="11" t="s">
        <v>846</v>
      </c>
      <c r="T247" s="11" t="s">
        <v>847</v>
      </c>
      <c r="U247" s="11" t="s">
        <v>330</v>
      </c>
      <c r="V247" s="11" t="s">
        <v>301</v>
      </c>
      <c r="Z247" s="11" t="s">
        <v>57</v>
      </c>
      <c r="AB247" s="11">
        <v>5</v>
      </c>
      <c r="AD247" s="11">
        <v>8</v>
      </c>
      <c r="BH247" s="11">
        <f t="shared" si="9"/>
        <v>13</v>
      </c>
      <c r="BI247" s="12">
        <v>49</v>
      </c>
      <c r="BJ247" s="12">
        <f t="shared" si="10"/>
        <v>637</v>
      </c>
      <c r="BK247" s="12">
        <v>130</v>
      </c>
      <c r="BL247" s="12">
        <f t="shared" si="11"/>
        <v>1690</v>
      </c>
      <c r="BM247" s="11" t="s">
        <v>331</v>
      </c>
      <c r="BN247" s="13" t="s">
        <v>840</v>
      </c>
      <c r="BO247" s="11" t="s">
        <v>841</v>
      </c>
      <c r="BP247" s="11" t="s">
        <v>304</v>
      </c>
    </row>
    <row r="248" spans="1:68" x14ac:dyDescent="0.25">
      <c r="F248" t="s">
        <v>290</v>
      </c>
      <c r="G248" t="s">
        <v>290</v>
      </c>
      <c r="I248" t="s">
        <v>845</v>
      </c>
      <c r="J248" t="s">
        <v>441</v>
      </c>
      <c r="K248" t="s">
        <v>792</v>
      </c>
      <c r="L248" t="s">
        <v>162</v>
      </c>
      <c r="M248" t="s">
        <v>162</v>
      </c>
      <c r="N248" t="s">
        <v>836</v>
      </c>
      <c r="O248" t="s">
        <v>837</v>
      </c>
      <c r="P248" t="s">
        <v>297</v>
      </c>
      <c r="R248" t="s">
        <v>846</v>
      </c>
      <c r="T248" t="s">
        <v>847</v>
      </c>
      <c r="U248" t="s">
        <v>330</v>
      </c>
      <c r="V248" t="s">
        <v>301</v>
      </c>
      <c r="Z248" t="s">
        <v>57</v>
      </c>
      <c r="AB248" s="14">
        <v>0</v>
      </c>
      <c r="AD248" s="14">
        <v>0</v>
      </c>
      <c r="BH248">
        <f t="shared" si="9"/>
        <v>0</v>
      </c>
      <c r="BI248" s="5">
        <v>49</v>
      </c>
      <c r="BJ248" s="5">
        <f t="shared" si="10"/>
        <v>0</v>
      </c>
      <c r="BK248" s="5">
        <v>130</v>
      </c>
      <c r="BL248" s="5">
        <f t="shared" si="11"/>
        <v>0</v>
      </c>
      <c r="BM248" t="s">
        <v>331</v>
      </c>
      <c r="BN248" s="4" t="s">
        <v>840</v>
      </c>
      <c r="BO248" t="s">
        <v>841</v>
      </c>
      <c r="BP248" t="s">
        <v>305</v>
      </c>
    </row>
    <row r="249" spans="1:68" s="11" customFormat="1" ht="214.9" customHeight="1" x14ac:dyDescent="0.25">
      <c r="A249"/>
      <c r="B249"/>
      <c r="C249"/>
      <c r="D249"/>
      <c r="E249"/>
      <c r="F249" s="11" t="s">
        <v>290</v>
      </c>
      <c r="G249" s="11" t="s">
        <v>290</v>
      </c>
      <c r="I249" s="11" t="s">
        <v>848</v>
      </c>
      <c r="J249" s="11" t="s">
        <v>761</v>
      </c>
      <c r="K249" s="11" t="s">
        <v>133</v>
      </c>
      <c r="L249" s="11" t="s">
        <v>293</v>
      </c>
      <c r="M249" s="11" t="s">
        <v>294</v>
      </c>
      <c r="N249" s="11" t="s">
        <v>849</v>
      </c>
      <c r="O249" s="11" t="s">
        <v>850</v>
      </c>
      <c r="P249" s="11" t="s">
        <v>297</v>
      </c>
      <c r="R249" s="11" t="s">
        <v>851</v>
      </c>
      <c r="T249" s="11" t="s">
        <v>852</v>
      </c>
      <c r="U249" s="11" t="s">
        <v>330</v>
      </c>
      <c r="V249" s="11" t="s">
        <v>338</v>
      </c>
      <c r="Z249" s="11" t="s">
        <v>2</v>
      </c>
      <c r="AD249" s="11">
        <v>1</v>
      </c>
      <c r="AE249" s="11">
        <v>1</v>
      </c>
      <c r="AF249" s="11">
        <v>1</v>
      </c>
      <c r="BH249" s="11">
        <f t="shared" si="9"/>
        <v>3</v>
      </c>
      <c r="BI249" s="12">
        <v>177</v>
      </c>
      <c r="BJ249" s="12">
        <f t="shared" si="10"/>
        <v>531</v>
      </c>
      <c r="BK249" s="12">
        <v>470</v>
      </c>
      <c r="BL249" s="12">
        <f t="shared" si="11"/>
        <v>1410</v>
      </c>
      <c r="BN249" s="13" t="s">
        <v>853</v>
      </c>
      <c r="BO249" s="11" t="s">
        <v>854</v>
      </c>
      <c r="BP249" s="11" t="s">
        <v>304</v>
      </c>
    </row>
    <row r="250" spans="1:68" x14ac:dyDescent="0.25">
      <c r="F250" t="s">
        <v>290</v>
      </c>
      <c r="G250" t="s">
        <v>290</v>
      </c>
      <c r="I250" t="s">
        <v>848</v>
      </c>
      <c r="J250" t="s">
        <v>761</v>
      </c>
      <c r="K250" t="s">
        <v>133</v>
      </c>
      <c r="L250" t="s">
        <v>293</v>
      </c>
      <c r="M250" t="s">
        <v>294</v>
      </c>
      <c r="N250" t="s">
        <v>849</v>
      </c>
      <c r="O250" t="s">
        <v>850</v>
      </c>
      <c r="P250" t="s">
        <v>297</v>
      </c>
      <c r="R250" t="s">
        <v>851</v>
      </c>
      <c r="T250" t="s">
        <v>852</v>
      </c>
      <c r="U250" t="s">
        <v>330</v>
      </c>
      <c r="V250" t="s">
        <v>338</v>
      </c>
      <c r="Z250" t="s">
        <v>2</v>
      </c>
      <c r="AD250" s="14">
        <v>0</v>
      </c>
      <c r="AE250" s="14">
        <v>0</v>
      </c>
      <c r="AF250" s="14">
        <v>0</v>
      </c>
      <c r="BH250">
        <f t="shared" si="9"/>
        <v>0</v>
      </c>
      <c r="BI250" s="5">
        <v>177</v>
      </c>
      <c r="BJ250" s="5">
        <f t="shared" si="10"/>
        <v>0</v>
      </c>
      <c r="BK250" s="5">
        <v>470</v>
      </c>
      <c r="BL250" s="5">
        <f t="shared" si="11"/>
        <v>0</v>
      </c>
      <c r="BN250" s="4" t="s">
        <v>853</v>
      </c>
      <c r="BO250" t="s">
        <v>854</v>
      </c>
      <c r="BP250" t="s">
        <v>305</v>
      </c>
    </row>
    <row r="251" spans="1:68" s="11" customFormat="1" ht="214.9" customHeight="1" x14ac:dyDescent="0.25">
      <c r="A251"/>
      <c r="B251"/>
      <c r="C251"/>
      <c r="D251"/>
      <c r="E251"/>
      <c r="F251" s="11" t="s">
        <v>290</v>
      </c>
      <c r="G251" s="11" t="s">
        <v>290</v>
      </c>
      <c r="I251" s="11" t="s">
        <v>855</v>
      </c>
      <c r="J251" s="11" t="s">
        <v>761</v>
      </c>
      <c r="K251" s="11" t="s">
        <v>133</v>
      </c>
      <c r="L251" s="11" t="s">
        <v>293</v>
      </c>
      <c r="M251" s="11" t="s">
        <v>294</v>
      </c>
      <c r="N251" s="11" t="s">
        <v>849</v>
      </c>
      <c r="O251" s="11" t="s">
        <v>850</v>
      </c>
      <c r="P251" s="11" t="s">
        <v>297</v>
      </c>
      <c r="R251" s="11" t="s">
        <v>328</v>
      </c>
      <c r="T251" s="11" t="s">
        <v>329</v>
      </c>
      <c r="U251" s="11" t="s">
        <v>330</v>
      </c>
      <c r="V251" s="11" t="s">
        <v>338</v>
      </c>
      <c r="Z251" s="11" t="s">
        <v>2</v>
      </c>
      <c r="AF251" s="11">
        <v>1</v>
      </c>
      <c r="BH251" s="11">
        <f t="shared" si="9"/>
        <v>1</v>
      </c>
      <c r="BI251" s="12">
        <v>177</v>
      </c>
      <c r="BJ251" s="12">
        <f t="shared" si="10"/>
        <v>177</v>
      </c>
      <c r="BK251" s="12">
        <v>470</v>
      </c>
      <c r="BL251" s="12">
        <f t="shared" si="11"/>
        <v>470</v>
      </c>
      <c r="BN251" s="13" t="s">
        <v>853</v>
      </c>
      <c r="BO251" s="11" t="s">
        <v>854</v>
      </c>
      <c r="BP251" s="11" t="s">
        <v>304</v>
      </c>
    </row>
    <row r="252" spans="1:68" x14ac:dyDescent="0.25">
      <c r="F252" t="s">
        <v>290</v>
      </c>
      <c r="G252" t="s">
        <v>290</v>
      </c>
      <c r="I252" t="s">
        <v>855</v>
      </c>
      <c r="J252" t="s">
        <v>761</v>
      </c>
      <c r="K252" t="s">
        <v>133</v>
      </c>
      <c r="L252" t="s">
        <v>293</v>
      </c>
      <c r="M252" t="s">
        <v>294</v>
      </c>
      <c r="N252" t="s">
        <v>849</v>
      </c>
      <c r="O252" t="s">
        <v>850</v>
      </c>
      <c r="P252" t="s">
        <v>297</v>
      </c>
      <c r="R252" t="s">
        <v>328</v>
      </c>
      <c r="T252" t="s">
        <v>329</v>
      </c>
      <c r="U252" t="s">
        <v>330</v>
      </c>
      <c r="V252" t="s">
        <v>338</v>
      </c>
      <c r="Z252" t="s">
        <v>2</v>
      </c>
      <c r="AF252" s="14">
        <v>0</v>
      </c>
      <c r="BH252">
        <f t="shared" si="9"/>
        <v>0</v>
      </c>
      <c r="BI252" s="5">
        <v>177</v>
      </c>
      <c r="BJ252" s="5">
        <f t="shared" si="10"/>
        <v>0</v>
      </c>
      <c r="BK252" s="5">
        <v>470</v>
      </c>
      <c r="BL252" s="5">
        <f t="shared" si="11"/>
        <v>0</v>
      </c>
      <c r="BN252" s="4" t="s">
        <v>853</v>
      </c>
      <c r="BO252" t="s">
        <v>854</v>
      </c>
      <c r="BP252" t="s">
        <v>305</v>
      </c>
    </row>
    <row r="253" spans="1:68" s="11" customFormat="1" ht="214.9" customHeight="1" x14ac:dyDescent="0.25">
      <c r="A253"/>
      <c r="B253"/>
      <c r="C253"/>
      <c r="D253"/>
      <c r="E253"/>
      <c r="F253" s="11" t="s">
        <v>290</v>
      </c>
      <c r="G253" s="11" t="s">
        <v>290</v>
      </c>
      <c r="I253" s="11" t="s">
        <v>856</v>
      </c>
      <c r="J253" s="11" t="s">
        <v>761</v>
      </c>
      <c r="K253" s="11" t="s">
        <v>133</v>
      </c>
      <c r="L253" s="11" t="s">
        <v>293</v>
      </c>
      <c r="M253" s="11" t="s">
        <v>294</v>
      </c>
      <c r="N253" s="11" t="s">
        <v>849</v>
      </c>
      <c r="O253" s="11" t="s">
        <v>850</v>
      </c>
      <c r="P253" s="11" t="s">
        <v>297</v>
      </c>
      <c r="R253" s="11" t="s">
        <v>816</v>
      </c>
      <c r="T253" s="11" t="s">
        <v>817</v>
      </c>
      <c r="U253" s="11" t="s">
        <v>330</v>
      </c>
      <c r="V253" s="11" t="s">
        <v>338</v>
      </c>
      <c r="Z253" s="11" t="s">
        <v>2</v>
      </c>
      <c r="AE253" s="11">
        <v>1</v>
      </c>
      <c r="BH253" s="11">
        <f t="shared" si="9"/>
        <v>1</v>
      </c>
      <c r="BI253" s="12">
        <v>177</v>
      </c>
      <c r="BJ253" s="12">
        <f t="shared" si="10"/>
        <v>177</v>
      </c>
      <c r="BK253" s="12">
        <v>470</v>
      </c>
      <c r="BL253" s="12">
        <f t="shared" si="11"/>
        <v>470</v>
      </c>
      <c r="BN253" s="13" t="s">
        <v>853</v>
      </c>
      <c r="BO253" s="11" t="s">
        <v>854</v>
      </c>
      <c r="BP253" s="11" t="s">
        <v>304</v>
      </c>
    </row>
    <row r="254" spans="1:68" x14ac:dyDescent="0.25">
      <c r="F254" t="s">
        <v>290</v>
      </c>
      <c r="G254" t="s">
        <v>290</v>
      </c>
      <c r="I254" t="s">
        <v>856</v>
      </c>
      <c r="J254" t="s">
        <v>761</v>
      </c>
      <c r="K254" t="s">
        <v>133</v>
      </c>
      <c r="L254" t="s">
        <v>293</v>
      </c>
      <c r="M254" t="s">
        <v>294</v>
      </c>
      <c r="N254" t="s">
        <v>849</v>
      </c>
      <c r="O254" t="s">
        <v>850</v>
      </c>
      <c r="P254" t="s">
        <v>297</v>
      </c>
      <c r="R254" t="s">
        <v>816</v>
      </c>
      <c r="T254" t="s">
        <v>817</v>
      </c>
      <c r="U254" t="s">
        <v>330</v>
      </c>
      <c r="V254" t="s">
        <v>338</v>
      </c>
      <c r="Z254" t="s">
        <v>2</v>
      </c>
      <c r="AE254" s="14">
        <v>0</v>
      </c>
      <c r="BH254">
        <f t="shared" si="9"/>
        <v>0</v>
      </c>
      <c r="BI254" s="5">
        <v>177</v>
      </c>
      <c r="BJ254" s="5">
        <f t="shared" si="10"/>
        <v>0</v>
      </c>
      <c r="BK254" s="5">
        <v>470</v>
      </c>
      <c r="BL254" s="5">
        <f t="shared" si="11"/>
        <v>0</v>
      </c>
      <c r="BN254" s="4" t="s">
        <v>853</v>
      </c>
      <c r="BO254" t="s">
        <v>854</v>
      </c>
      <c r="BP254" t="s">
        <v>305</v>
      </c>
    </row>
    <row r="255" spans="1:68" s="11" customFormat="1" ht="214.9" customHeight="1" x14ac:dyDescent="0.25">
      <c r="A255"/>
      <c r="B255"/>
      <c r="C255"/>
      <c r="D255"/>
      <c r="E255"/>
      <c r="F255" s="11" t="s">
        <v>290</v>
      </c>
      <c r="G255" s="11" t="s">
        <v>290</v>
      </c>
      <c r="I255" s="11" t="s">
        <v>857</v>
      </c>
      <c r="J255" s="11" t="s">
        <v>761</v>
      </c>
      <c r="K255" s="11" t="s">
        <v>133</v>
      </c>
      <c r="L255" s="11" t="s">
        <v>293</v>
      </c>
      <c r="M255" s="11" t="s">
        <v>294</v>
      </c>
      <c r="N255" s="11" t="s">
        <v>858</v>
      </c>
      <c r="O255" s="11" t="s">
        <v>859</v>
      </c>
      <c r="P255" s="11" t="s">
        <v>297</v>
      </c>
      <c r="R255" s="11" t="s">
        <v>527</v>
      </c>
      <c r="T255" s="11" t="s">
        <v>391</v>
      </c>
      <c r="U255" s="11" t="s">
        <v>300</v>
      </c>
      <c r="V255" s="11" t="s">
        <v>301</v>
      </c>
      <c r="Z255" s="11" t="s">
        <v>2</v>
      </c>
      <c r="AE255" s="11">
        <v>3</v>
      </c>
      <c r="BH255" s="11">
        <f t="shared" si="9"/>
        <v>3</v>
      </c>
      <c r="BI255" s="12">
        <v>472</v>
      </c>
      <c r="BJ255" s="12">
        <f t="shared" si="10"/>
        <v>1416</v>
      </c>
      <c r="BK255" s="12">
        <v>1245</v>
      </c>
      <c r="BL255" s="12">
        <f t="shared" si="11"/>
        <v>3735</v>
      </c>
      <c r="BN255" s="13" t="s">
        <v>860</v>
      </c>
      <c r="BO255" s="11" t="s">
        <v>861</v>
      </c>
      <c r="BP255" s="11" t="s">
        <v>304</v>
      </c>
    </row>
    <row r="256" spans="1:68" ht="30" x14ac:dyDescent="0.25">
      <c r="F256" t="s">
        <v>290</v>
      </c>
      <c r="G256" t="s">
        <v>290</v>
      </c>
      <c r="I256" t="s">
        <v>857</v>
      </c>
      <c r="J256" t="s">
        <v>761</v>
      </c>
      <c r="K256" t="s">
        <v>133</v>
      </c>
      <c r="L256" t="s">
        <v>293</v>
      </c>
      <c r="M256" t="s">
        <v>294</v>
      </c>
      <c r="N256" t="s">
        <v>858</v>
      </c>
      <c r="O256" t="s">
        <v>859</v>
      </c>
      <c r="P256" t="s">
        <v>297</v>
      </c>
      <c r="R256" t="s">
        <v>527</v>
      </c>
      <c r="T256" t="s">
        <v>391</v>
      </c>
      <c r="U256" t="s">
        <v>300</v>
      </c>
      <c r="V256" t="s">
        <v>301</v>
      </c>
      <c r="Z256" t="s">
        <v>2</v>
      </c>
      <c r="AE256" s="14">
        <v>0</v>
      </c>
      <c r="BH256">
        <f t="shared" si="9"/>
        <v>0</v>
      </c>
      <c r="BI256" s="5">
        <v>472</v>
      </c>
      <c r="BJ256" s="5">
        <f t="shared" si="10"/>
        <v>0</v>
      </c>
      <c r="BK256" s="5">
        <v>1245</v>
      </c>
      <c r="BL256" s="5">
        <f t="shared" si="11"/>
        <v>0</v>
      </c>
      <c r="BN256" s="4" t="s">
        <v>860</v>
      </c>
      <c r="BO256" t="s">
        <v>861</v>
      </c>
      <c r="BP256" t="s">
        <v>305</v>
      </c>
    </row>
    <row r="257" spans="1:68" s="11" customFormat="1" ht="214.9" customHeight="1" x14ac:dyDescent="0.25">
      <c r="A257" t="s">
        <v>289</v>
      </c>
      <c r="B257"/>
      <c r="C257"/>
      <c r="D257"/>
      <c r="E257"/>
      <c r="F257" s="11" t="s">
        <v>290</v>
      </c>
      <c r="G257" s="11" t="s">
        <v>290</v>
      </c>
      <c r="I257" s="11" t="s">
        <v>862</v>
      </c>
      <c r="J257" s="11" t="s">
        <v>761</v>
      </c>
      <c r="K257" s="11" t="s">
        <v>133</v>
      </c>
      <c r="L257" s="11" t="s">
        <v>293</v>
      </c>
      <c r="M257" s="11" t="s">
        <v>294</v>
      </c>
      <c r="N257" s="11" t="s">
        <v>863</v>
      </c>
      <c r="O257" s="11" t="s">
        <v>864</v>
      </c>
      <c r="P257" s="11" t="s">
        <v>297</v>
      </c>
      <c r="R257" s="11" t="s">
        <v>865</v>
      </c>
      <c r="T257" s="11" t="s">
        <v>866</v>
      </c>
      <c r="U257" s="11" t="s">
        <v>300</v>
      </c>
      <c r="V257" s="11" t="s">
        <v>301</v>
      </c>
      <c r="Z257" s="11" t="s">
        <v>2</v>
      </c>
      <c r="AE257" s="11">
        <v>14</v>
      </c>
      <c r="BH257" s="11">
        <f t="shared" si="9"/>
        <v>14</v>
      </c>
      <c r="BI257" s="12">
        <v>382</v>
      </c>
      <c r="BJ257" s="12">
        <f t="shared" si="10"/>
        <v>5348</v>
      </c>
      <c r="BK257" s="12">
        <v>975</v>
      </c>
      <c r="BL257" s="12">
        <f t="shared" si="11"/>
        <v>13650</v>
      </c>
      <c r="BN257" s="13" t="s">
        <v>867</v>
      </c>
      <c r="BO257" s="11" t="s">
        <v>420</v>
      </c>
      <c r="BP257" s="11" t="s">
        <v>304</v>
      </c>
    </row>
    <row r="258" spans="1:68" ht="30" x14ac:dyDescent="0.25">
      <c r="F258" t="s">
        <v>290</v>
      </c>
      <c r="G258" t="s">
        <v>290</v>
      </c>
      <c r="I258" t="s">
        <v>862</v>
      </c>
      <c r="J258" t="s">
        <v>761</v>
      </c>
      <c r="K258" t="s">
        <v>133</v>
      </c>
      <c r="L258" t="s">
        <v>293</v>
      </c>
      <c r="M258" t="s">
        <v>294</v>
      </c>
      <c r="N258" t="s">
        <v>863</v>
      </c>
      <c r="O258" t="s">
        <v>864</v>
      </c>
      <c r="P258" t="s">
        <v>297</v>
      </c>
      <c r="R258" t="s">
        <v>865</v>
      </c>
      <c r="T258" t="s">
        <v>866</v>
      </c>
      <c r="U258" t="s">
        <v>300</v>
      </c>
      <c r="V258" t="s">
        <v>301</v>
      </c>
      <c r="Z258" t="s">
        <v>2</v>
      </c>
      <c r="AE258" s="14">
        <v>0</v>
      </c>
      <c r="BH258">
        <f t="shared" si="9"/>
        <v>0</v>
      </c>
      <c r="BI258" s="5">
        <v>382</v>
      </c>
      <c r="BJ258" s="5">
        <f t="shared" si="10"/>
        <v>0</v>
      </c>
      <c r="BK258" s="5">
        <v>975</v>
      </c>
      <c r="BL258" s="5">
        <f t="shared" si="11"/>
        <v>0</v>
      </c>
      <c r="BN258" s="4" t="s">
        <v>867</v>
      </c>
      <c r="BO258" t="s">
        <v>420</v>
      </c>
      <c r="BP258" t="s">
        <v>305</v>
      </c>
    </row>
    <row r="259" spans="1:68" s="11" customFormat="1" ht="214.9" customHeight="1" x14ac:dyDescent="0.25">
      <c r="A259" t="s">
        <v>289</v>
      </c>
      <c r="B259"/>
      <c r="C259"/>
      <c r="D259"/>
      <c r="E259"/>
      <c r="F259" s="11" t="s">
        <v>290</v>
      </c>
      <c r="G259" s="11" t="s">
        <v>290</v>
      </c>
      <c r="I259" s="11" t="s">
        <v>868</v>
      </c>
      <c r="J259" s="11" t="s">
        <v>761</v>
      </c>
      <c r="K259" s="11" t="s">
        <v>133</v>
      </c>
      <c r="L259" s="11" t="s">
        <v>293</v>
      </c>
      <c r="M259" s="11" t="s">
        <v>294</v>
      </c>
      <c r="N259" s="11" t="s">
        <v>863</v>
      </c>
      <c r="O259" s="11" t="s">
        <v>864</v>
      </c>
      <c r="P259" s="11" t="s">
        <v>297</v>
      </c>
      <c r="R259" s="11" t="s">
        <v>298</v>
      </c>
      <c r="T259" s="11" t="s">
        <v>299</v>
      </c>
      <c r="U259" s="11" t="s">
        <v>300</v>
      </c>
      <c r="V259" s="11" t="s">
        <v>301</v>
      </c>
      <c r="Z259" s="11" t="s">
        <v>2</v>
      </c>
      <c r="AD259" s="11">
        <v>1</v>
      </c>
      <c r="BH259" s="11">
        <f t="shared" si="9"/>
        <v>1</v>
      </c>
      <c r="BI259" s="12">
        <v>382</v>
      </c>
      <c r="BJ259" s="12">
        <f t="shared" si="10"/>
        <v>382</v>
      </c>
      <c r="BK259" s="12">
        <v>975</v>
      </c>
      <c r="BL259" s="12">
        <f t="shared" si="11"/>
        <v>975</v>
      </c>
      <c r="BN259" s="13" t="s">
        <v>867</v>
      </c>
      <c r="BO259" s="11" t="s">
        <v>420</v>
      </c>
      <c r="BP259" s="11" t="s">
        <v>304</v>
      </c>
    </row>
    <row r="260" spans="1:68" ht="30" x14ac:dyDescent="0.25">
      <c r="F260" t="s">
        <v>290</v>
      </c>
      <c r="G260" t="s">
        <v>290</v>
      </c>
      <c r="I260" t="s">
        <v>868</v>
      </c>
      <c r="J260" t="s">
        <v>761</v>
      </c>
      <c r="K260" t="s">
        <v>133</v>
      </c>
      <c r="L260" t="s">
        <v>293</v>
      </c>
      <c r="M260" t="s">
        <v>294</v>
      </c>
      <c r="N260" t="s">
        <v>863</v>
      </c>
      <c r="O260" t="s">
        <v>864</v>
      </c>
      <c r="P260" t="s">
        <v>297</v>
      </c>
      <c r="R260" t="s">
        <v>298</v>
      </c>
      <c r="T260" t="s">
        <v>299</v>
      </c>
      <c r="U260" t="s">
        <v>300</v>
      </c>
      <c r="V260" t="s">
        <v>301</v>
      </c>
      <c r="Z260" t="s">
        <v>2</v>
      </c>
      <c r="AD260" s="14">
        <v>0</v>
      </c>
      <c r="BH260">
        <f t="shared" si="9"/>
        <v>0</v>
      </c>
      <c r="BI260" s="5">
        <v>382</v>
      </c>
      <c r="BJ260" s="5">
        <f t="shared" si="10"/>
        <v>0</v>
      </c>
      <c r="BK260" s="5">
        <v>975</v>
      </c>
      <c r="BL260" s="5">
        <f t="shared" si="11"/>
        <v>0</v>
      </c>
      <c r="BN260" s="4" t="s">
        <v>867</v>
      </c>
      <c r="BO260" t="s">
        <v>420</v>
      </c>
      <c r="BP260" t="s">
        <v>305</v>
      </c>
    </row>
    <row r="261" spans="1:68" s="11" customFormat="1" ht="214.9" customHeight="1" x14ac:dyDescent="0.25">
      <c r="A261"/>
      <c r="B261"/>
      <c r="C261"/>
      <c r="D261"/>
      <c r="E261"/>
      <c r="F261" s="11" t="s">
        <v>290</v>
      </c>
      <c r="G261" s="11" t="s">
        <v>290</v>
      </c>
      <c r="I261" s="11" t="s">
        <v>869</v>
      </c>
      <c r="J261" s="11" t="s">
        <v>761</v>
      </c>
      <c r="K261" s="11" t="s">
        <v>133</v>
      </c>
      <c r="L261" s="11" t="s">
        <v>293</v>
      </c>
      <c r="M261" s="11" t="s">
        <v>294</v>
      </c>
      <c r="N261" s="11" t="s">
        <v>870</v>
      </c>
      <c r="O261" s="11" t="s">
        <v>871</v>
      </c>
      <c r="P261" s="11" t="s">
        <v>297</v>
      </c>
      <c r="R261" s="11" t="s">
        <v>328</v>
      </c>
      <c r="T261" s="11" t="s">
        <v>329</v>
      </c>
      <c r="U261" s="11" t="s">
        <v>300</v>
      </c>
      <c r="V261" s="11" t="s">
        <v>301</v>
      </c>
      <c r="Z261" s="11" t="s">
        <v>2</v>
      </c>
      <c r="AC261" s="11">
        <v>2</v>
      </c>
      <c r="BH261" s="11">
        <f t="shared" si="9"/>
        <v>2</v>
      </c>
      <c r="BI261" s="12">
        <v>277</v>
      </c>
      <c r="BJ261" s="12">
        <f t="shared" si="10"/>
        <v>554</v>
      </c>
      <c r="BK261" s="12">
        <v>735</v>
      </c>
      <c r="BL261" s="12">
        <f t="shared" si="11"/>
        <v>1470</v>
      </c>
      <c r="BN261" s="13" t="s">
        <v>872</v>
      </c>
      <c r="BO261" s="11" t="s">
        <v>447</v>
      </c>
      <c r="BP261" s="11" t="s">
        <v>304</v>
      </c>
    </row>
    <row r="262" spans="1:68" ht="45" x14ac:dyDescent="0.25">
      <c r="F262" t="s">
        <v>290</v>
      </c>
      <c r="G262" t="s">
        <v>290</v>
      </c>
      <c r="I262" t="s">
        <v>869</v>
      </c>
      <c r="J262" t="s">
        <v>761</v>
      </c>
      <c r="K262" t="s">
        <v>133</v>
      </c>
      <c r="L262" t="s">
        <v>293</v>
      </c>
      <c r="M262" t="s">
        <v>294</v>
      </c>
      <c r="N262" t="s">
        <v>870</v>
      </c>
      <c r="O262" t="s">
        <v>871</v>
      </c>
      <c r="P262" t="s">
        <v>297</v>
      </c>
      <c r="R262" t="s">
        <v>328</v>
      </c>
      <c r="T262" t="s">
        <v>329</v>
      </c>
      <c r="U262" t="s">
        <v>300</v>
      </c>
      <c r="V262" t="s">
        <v>301</v>
      </c>
      <c r="Z262" t="s">
        <v>2</v>
      </c>
      <c r="AC262" s="14">
        <v>0</v>
      </c>
      <c r="BH262">
        <f t="shared" si="9"/>
        <v>0</v>
      </c>
      <c r="BI262" s="5">
        <v>277</v>
      </c>
      <c r="BJ262" s="5">
        <f t="shared" si="10"/>
        <v>0</v>
      </c>
      <c r="BK262" s="5">
        <v>735</v>
      </c>
      <c r="BL262" s="5">
        <f t="shared" si="11"/>
        <v>0</v>
      </c>
      <c r="BN262" s="4" t="s">
        <v>872</v>
      </c>
      <c r="BO262" t="s">
        <v>447</v>
      </c>
      <c r="BP262" t="s">
        <v>305</v>
      </c>
    </row>
    <row r="263" spans="1:68" s="11" customFormat="1" ht="214.9" customHeight="1" x14ac:dyDescent="0.25">
      <c r="A263"/>
      <c r="B263"/>
      <c r="C263"/>
      <c r="D263"/>
      <c r="E263"/>
      <c r="F263" s="11" t="s">
        <v>290</v>
      </c>
      <c r="G263" s="11" t="s">
        <v>290</v>
      </c>
      <c r="I263" s="11" t="s">
        <v>873</v>
      </c>
      <c r="J263" s="11" t="s">
        <v>761</v>
      </c>
      <c r="K263" s="11" t="s">
        <v>133</v>
      </c>
      <c r="L263" s="11" t="s">
        <v>293</v>
      </c>
      <c r="M263" s="11" t="s">
        <v>294</v>
      </c>
      <c r="N263" s="11" t="s">
        <v>874</v>
      </c>
      <c r="O263" s="11" t="s">
        <v>875</v>
      </c>
      <c r="P263" s="11" t="s">
        <v>297</v>
      </c>
      <c r="R263" s="11" t="s">
        <v>876</v>
      </c>
      <c r="T263" s="11" t="s">
        <v>877</v>
      </c>
      <c r="U263" s="11" t="s">
        <v>300</v>
      </c>
      <c r="V263" s="11" t="s">
        <v>301</v>
      </c>
      <c r="Z263" s="11" t="s">
        <v>2</v>
      </c>
      <c r="AD263" s="11">
        <v>1</v>
      </c>
      <c r="BH263" s="11">
        <f t="shared" si="9"/>
        <v>1</v>
      </c>
      <c r="BI263" s="12">
        <v>442</v>
      </c>
      <c r="BJ263" s="12">
        <f t="shared" si="10"/>
        <v>442</v>
      </c>
      <c r="BK263" s="12">
        <v>1170</v>
      </c>
      <c r="BL263" s="12">
        <f t="shared" si="11"/>
        <v>1170</v>
      </c>
      <c r="BN263" s="13" t="s">
        <v>878</v>
      </c>
      <c r="BO263" s="11" t="s">
        <v>549</v>
      </c>
      <c r="BP263" s="11" t="s">
        <v>304</v>
      </c>
    </row>
    <row r="264" spans="1:68" ht="45" x14ac:dyDescent="0.25">
      <c r="F264" t="s">
        <v>290</v>
      </c>
      <c r="G264" t="s">
        <v>290</v>
      </c>
      <c r="I264" t="s">
        <v>873</v>
      </c>
      <c r="J264" t="s">
        <v>761</v>
      </c>
      <c r="K264" t="s">
        <v>133</v>
      </c>
      <c r="L264" t="s">
        <v>293</v>
      </c>
      <c r="M264" t="s">
        <v>294</v>
      </c>
      <c r="N264" t="s">
        <v>874</v>
      </c>
      <c r="O264" t="s">
        <v>875</v>
      </c>
      <c r="P264" t="s">
        <v>297</v>
      </c>
      <c r="R264" t="s">
        <v>876</v>
      </c>
      <c r="T264" t="s">
        <v>877</v>
      </c>
      <c r="U264" t="s">
        <v>300</v>
      </c>
      <c r="V264" t="s">
        <v>301</v>
      </c>
      <c r="Z264" t="s">
        <v>2</v>
      </c>
      <c r="AD264" s="14">
        <v>0</v>
      </c>
      <c r="BH264">
        <f t="shared" si="9"/>
        <v>0</v>
      </c>
      <c r="BI264" s="5">
        <v>442</v>
      </c>
      <c r="BJ264" s="5">
        <f t="shared" si="10"/>
        <v>0</v>
      </c>
      <c r="BK264" s="5">
        <v>1170</v>
      </c>
      <c r="BL264" s="5">
        <f t="shared" si="11"/>
        <v>0</v>
      </c>
      <c r="BN264" s="4" t="s">
        <v>878</v>
      </c>
      <c r="BO264" t="s">
        <v>549</v>
      </c>
      <c r="BP264" t="s">
        <v>305</v>
      </c>
    </row>
    <row r="265" spans="1:68" s="11" customFormat="1" ht="214.9" customHeight="1" x14ac:dyDescent="0.25">
      <c r="A265"/>
      <c r="B265"/>
      <c r="C265"/>
      <c r="D265"/>
      <c r="E265"/>
      <c r="F265" s="11" t="s">
        <v>290</v>
      </c>
      <c r="G265" s="11" t="s">
        <v>290</v>
      </c>
      <c r="I265" s="11" t="s">
        <v>879</v>
      </c>
      <c r="J265" s="11" t="s">
        <v>761</v>
      </c>
      <c r="K265" s="11" t="s">
        <v>133</v>
      </c>
      <c r="L265" s="11" t="s">
        <v>293</v>
      </c>
      <c r="M265" s="11" t="s">
        <v>294</v>
      </c>
      <c r="N265" s="11" t="s">
        <v>874</v>
      </c>
      <c r="O265" s="11" t="s">
        <v>875</v>
      </c>
      <c r="P265" s="11" t="s">
        <v>297</v>
      </c>
      <c r="R265" s="11" t="s">
        <v>880</v>
      </c>
      <c r="T265" s="11" t="s">
        <v>881</v>
      </c>
      <c r="U265" s="11" t="s">
        <v>300</v>
      </c>
      <c r="V265" s="11" t="s">
        <v>301</v>
      </c>
      <c r="Z265" s="11" t="s">
        <v>2</v>
      </c>
      <c r="AC265" s="11">
        <v>1</v>
      </c>
      <c r="BH265" s="11">
        <f t="shared" si="9"/>
        <v>1</v>
      </c>
      <c r="BI265" s="12">
        <v>442</v>
      </c>
      <c r="BJ265" s="12">
        <f t="shared" si="10"/>
        <v>442</v>
      </c>
      <c r="BK265" s="12">
        <v>1170</v>
      </c>
      <c r="BL265" s="12">
        <f t="shared" si="11"/>
        <v>1170</v>
      </c>
      <c r="BN265" s="13" t="s">
        <v>878</v>
      </c>
      <c r="BO265" s="11" t="s">
        <v>549</v>
      </c>
      <c r="BP265" s="11" t="s">
        <v>304</v>
      </c>
    </row>
    <row r="266" spans="1:68" ht="45" x14ac:dyDescent="0.25">
      <c r="F266" t="s">
        <v>290</v>
      </c>
      <c r="G266" t="s">
        <v>290</v>
      </c>
      <c r="I266" t="s">
        <v>879</v>
      </c>
      <c r="J266" t="s">
        <v>761</v>
      </c>
      <c r="K266" t="s">
        <v>133</v>
      </c>
      <c r="L266" t="s">
        <v>293</v>
      </c>
      <c r="M266" t="s">
        <v>294</v>
      </c>
      <c r="N266" t="s">
        <v>874</v>
      </c>
      <c r="O266" t="s">
        <v>875</v>
      </c>
      <c r="P266" t="s">
        <v>297</v>
      </c>
      <c r="R266" t="s">
        <v>880</v>
      </c>
      <c r="T266" t="s">
        <v>881</v>
      </c>
      <c r="U266" t="s">
        <v>300</v>
      </c>
      <c r="V266" t="s">
        <v>301</v>
      </c>
      <c r="Z266" t="s">
        <v>2</v>
      </c>
      <c r="AC266" s="14">
        <v>0</v>
      </c>
      <c r="BH266">
        <f t="shared" si="9"/>
        <v>0</v>
      </c>
      <c r="BI266" s="5">
        <v>442</v>
      </c>
      <c r="BJ266" s="5">
        <f t="shared" si="10"/>
        <v>0</v>
      </c>
      <c r="BK266" s="5">
        <v>1170</v>
      </c>
      <c r="BL266" s="5">
        <f t="shared" si="11"/>
        <v>0</v>
      </c>
      <c r="BN266" s="4" t="s">
        <v>878</v>
      </c>
      <c r="BO266" t="s">
        <v>549</v>
      </c>
      <c r="BP266" t="s">
        <v>305</v>
      </c>
    </row>
    <row r="267" spans="1:68" s="11" customFormat="1" ht="214.9" customHeight="1" x14ac:dyDescent="0.25">
      <c r="A267" t="s">
        <v>289</v>
      </c>
      <c r="B267"/>
      <c r="C267"/>
      <c r="D267"/>
      <c r="E267"/>
      <c r="F267" s="11" t="s">
        <v>290</v>
      </c>
      <c r="G267" s="11" t="s">
        <v>290</v>
      </c>
      <c r="I267" s="11" t="s">
        <v>882</v>
      </c>
      <c r="J267" s="11" t="s">
        <v>761</v>
      </c>
      <c r="K267" s="11" t="s">
        <v>133</v>
      </c>
      <c r="L267" s="11" t="s">
        <v>293</v>
      </c>
      <c r="M267" s="11" t="s">
        <v>294</v>
      </c>
      <c r="N267" s="11" t="s">
        <v>883</v>
      </c>
      <c r="O267" s="11" t="s">
        <v>884</v>
      </c>
      <c r="P267" s="11" t="s">
        <v>297</v>
      </c>
      <c r="R267" s="11" t="s">
        <v>885</v>
      </c>
      <c r="T267" s="11" t="s">
        <v>886</v>
      </c>
      <c r="U267" s="11" t="s">
        <v>300</v>
      </c>
      <c r="V267" s="11" t="s">
        <v>301</v>
      </c>
      <c r="Z267" s="11" t="s">
        <v>2</v>
      </c>
      <c r="AD267" s="11">
        <v>1</v>
      </c>
      <c r="AE267" s="11">
        <v>3</v>
      </c>
      <c r="BH267" s="11">
        <f t="shared" si="9"/>
        <v>4</v>
      </c>
      <c r="BI267" s="12">
        <v>462</v>
      </c>
      <c r="BJ267" s="12">
        <f t="shared" si="10"/>
        <v>1848</v>
      </c>
      <c r="BK267" s="12">
        <v>1225</v>
      </c>
      <c r="BL267" s="12">
        <f t="shared" si="11"/>
        <v>4900</v>
      </c>
      <c r="BN267" s="13" t="s">
        <v>887</v>
      </c>
      <c r="BO267" s="11" t="s">
        <v>420</v>
      </c>
      <c r="BP267" s="11" t="s">
        <v>304</v>
      </c>
    </row>
    <row r="268" spans="1:68" ht="30" x14ac:dyDescent="0.25">
      <c r="F268" t="s">
        <v>290</v>
      </c>
      <c r="G268" t="s">
        <v>290</v>
      </c>
      <c r="I268" t="s">
        <v>882</v>
      </c>
      <c r="J268" t="s">
        <v>761</v>
      </c>
      <c r="K268" t="s">
        <v>133</v>
      </c>
      <c r="L268" t="s">
        <v>293</v>
      </c>
      <c r="M268" t="s">
        <v>294</v>
      </c>
      <c r="N268" t="s">
        <v>883</v>
      </c>
      <c r="O268" t="s">
        <v>884</v>
      </c>
      <c r="P268" t="s">
        <v>297</v>
      </c>
      <c r="R268" t="s">
        <v>885</v>
      </c>
      <c r="T268" t="s">
        <v>886</v>
      </c>
      <c r="U268" t="s">
        <v>300</v>
      </c>
      <c r="V268" t="s">
        <v>301</v>
      </c>
      <c r="Z268" t="s">
        <v>2</v>
      </c>
      <c r="AD268" s="14">
        <v>0</v>
      </c>
      <c r="AE268" s="14">
        <v>0</v>
      </c>
      <c r="BH268">
        <f t="shared" si="9"/>
        <v>0</v>
      </c>
      <c r="BI268" s="5">
        <v>462</v>
      </c>
      <c r="BJ268" s="5">
        <f t="shared" si="10"/>
        <v>0</v>
      </c>
      <c r="BK268" s="5">
        <v>1225</v>
      </c>
      <c r="BL268" s="5">
        <f t="shared" si="11"/>
        <v>0</v>
      </c>
      <c r="BN268" s="4" t="s">
        <v>887</v>
      </c>
      <c r="BO268" t="s">
        <v>420</v>
      </c>
      <c r="BP268" t="s">
        <v>305</v>
      </c>
    </row>
    <row r="269" spans="1:68" s="11" customFormat="1" ht="214.9" customHeight="1" x14ac:dyDescent="0.25">
      <c r="A269" t="s">
        <v>289</v>
      </c>
      <c r="B269"/>
      <c r="C269"/>
      <c r="D269"/>
      <c r="E269"/>
      <c r="F269" s="11" t="s">
        <v>290</v>
      </c>
      <c r="G269" s="11" t="s">
        <v>290</v>
      </c>
      <c r="I269" s="11" t="s">
        <v>888</v>
      </c>
      <c r="J269" s="11" t="s">
        <v>761</v>
      </c>
      <c r="K269" s="11" t="s">
        <v>133</v>
      </c>
      <c r="L269" s="11" t="s">
        <v>293</v>
      </c>
      <c r="M269" s="11" t="s">
        <v>294</v>
      </c>
      <c r="N269" s="11" t="s">
        <v>889</v>
      </c>
      <c r="O269" s="11" t="s">
        <v>890</v>
      </c>
      <c r="P269" s="11" t="s">
        <v>297</v>
      </c>
      <c r="R269" s="11" t="s">
        <v>885</v>
      </c>
      <c r="T269" s="11" t="s">
        <v>886</v>
      </c>
      <c r="U269" s="11" t="s">
        <v>300</v>
      </c>
      <c r="V269" s="11" t="s">
        <v>301</v>
      </c>
      <c r="Z269" s="11" t="s">
        <v>2</v>
      </c>
      <c r="AC269" s="11">
        <v>1</v>
      </c>
      <c r="BH269" s="11">
        <f t="shared" si="9"/>
        <v>1</v>
      </c>
      <c r="BI269" s="12">
        <v>368</v>
      </c>
      <c r="BJ269" s="12">
        <f t="shared" si="10"/>
        <v>368</v>
      </c>
      <c r="BK269" s="12">
        <v>975</v>
      </c>
      <c r="BL269" s="12">
        <f t="shared" si="11"/>
        <v>975</v>
      </c>
      <c r="BN269" s="13" t="s">
        <v>891</v>
      </c>
      <c r="BO269" s="11" t="s">
        <v>861</v>
      </c>
      <c r="BP269" s="11" t="s">
        <v>304</v>
      </c>
    </row>
    <row r="270" spans="1:68" ht="45" x14ac:dyDescent="0.25">
      <c r="F270" t="s">
        <v>290</v>
      </c>
      <c r="G270" t="s">
        <v>290</v>
      </c>
      <c r="I270" t="s">
        <v>888</v>
      </c>
      <c r="J270" t="s">
        <v>761</v>
      </c>
      <c r="K270" t="s">
        <v>133</v>
      </c>
      <c r="L270" t="s">
        <v>293</v>
      </c>
      <c r="M270" t="s">
        <v>294</v>
      </c>
      <c r="N270" t="s">
        <v>889</v>
      </c>
      <c r="O270" t="s">
        <v>890</v>
      </c>
      <c r="P270" t="s">
        <v>297</v>
      </c>
      <c r="R270" t="s">
        <v>885</v>
      </c>
      <c r="T270" t="s">
        <v>886</v>
      </c>
      <c r="U270" t="s">
        <v>300</v>
      </c>
      <c r="V270" t="s">
        <v>301</v>
      </c>
      <c r="Z270" t="s">
        <v>2</v>
      </c>
      <c r="AC270" s="14">
        <v>0</v>
      </c>
      <c r="BH270">
        <f t="shared" si="9"/>
        <v>0</v>
      </c>
      <c r="BI270" s="5">
        <v>368</v>
      </c>
      <c r="BJ270" s="5">
        <f t="shared" si="10"/>
        <v>0</v>
      </c>
      <c r="BK270" s="5">
        <v>975</v>
      </c>
      <c r="BL270" s="5">
        <f t="shared" si="11"/>
        <v>0</v>
      </c>
      <c r="BN270" s="4" t="s">
        <v>891</v>
      </c>
      <c r="BO270" t="s">
        <v>861</v>
      </c>
      <c r="BP270" t="s">
        <v>305</v>
      </c>
    </row>
    <row r="271" spans="1:68" s="11" customFormat="1" ht="214.9" customHeight="1" x14ac:dyDescent="0.25">
      <c r="A271"/>
      <c r="B271"/>
      <c r="C271"/>
      <c r="D271"/>
      <c r="E271"/>
      <c r="F271" s="11" t="s">
        <v>290</v>
      </c>
      <c r="G271" s="11" t="s">
        <v>290</v>
      </c>
      <c r="I271" s="11" t="s">
        <v>892</v>
      </c>
      <c r="J271" s="11" t="s">
        <v>761</v>
      </c>
      <c r="K271" s="11" t="s">
        <v>133</v>
      </c>
      <c r="L271" s="11" t="s">
        <v>293</v>
      </c>
      <c r="M271" s="11" t="s">
        <v>294</v>
      </c>
      <c r="N271" s="11" t="s">
        <v>893</v>
      </c>
      <c r="O271" s="11" t="s">
        <v>894</v>
      </c>
      <c r="P271" s="11" t="s">
        <v>297</v>
      </c>
      <c r="R271" s="11" t="s">
        <v>895</v>
      </c>
      <c r="T271" s="11" t="s">
        <v>896</v>
      </c>
      <c r="U271" s="11" t="s">
        <v>897</v>
      </c>
      <c r="V271" s="11" t="s">
        <v>301</v>
      </c>
      <c r="Z271" s="11" t="s">
        <v>2</v>
      </c>
      <c r="AC271" s="11">
        <v>1</v>
      </c>
      <c r="BH271" s="11">
        <f t="shared" si="9"/>
        <v>1</v>
      </c>
      <c r="BI271" s="12">
        <v>468</v>
      </c>
      <c r="BJ271" s="12">
        <f t="shared" si="10"/>
        <v>468</v>
      </c>
      <c r="BK271" s="12">
        <v>1240</v>
      </c>
      <c r="BL271" s="12">
        <f t="shared" si="11"/>
        <v>1240</v>
      </c>
      <c r="BN271" s="13" t="s">
        <v>898</v>
      </c>
      <c r="BO271" s="11" t="s">
        <v>420</v>
      </c>
      <c r="BP271" s="11" t="s">
        <v>304</v>
      </c>
    </row>
    <row r="272" spans="1:68" ht="45" x14ac:dyDescent="0.25">
      <c r="F272" t="s">
        <v>290</v>
      </c>
      <c r="G272" t="s">
        <v>290</v>
      </c>
      <c r="I272" t="s">
        <v>892</v>
      </c>
      <c r="J272" t="s">
        <v>761</v>
      </c>
      <c r="K272" t="s">
        <v>133</v>
      </c>
      <c r="L272" t="s">
        <v>293</v>
      </c>
      <c r="M272" t="s">
        <v>294</v>
      </c>
      <c r="N272" t="s">
        <v>893</v>
      </c>
      <c r="O272" t="s">
        <v>894</v>
      </c>
      <c r="P272" t="s">
        <v>297</v>
      </c>
      <c r="R272" t="s">
        <v>895</v>
      </c>
      <c r="T272" t="s">
        <v>896</v>
      </c>
      <c r="U272" t="s">
        <v>897</v>
      </c>
      <c r="V272" t="s">
        <v>301</v>
      </c>
      <c r="Z272" t="s">
        <v>2</v>
      </c>
      <c r="AC272" s="14">
        <v>0</v>
      </c>
      <c r="BH272">
        <f t="shared" si="9"/>
        <v>0</v>
      </c>
      <c r="BI272" s="5">
        <v>468</v>
      </c>
      <c r="BJ272" s="5">
        <f t="shared" si="10"/>
        <v>0</v>
      </c>
      <c r="BK272" s="5">
        <v>1240</v>
      </c>
      <c r="BL272" s="5">
        <f t="shared" si="11"/>
        <v>0</v>
      </c>
      <c r="BN272" s="4" t="s">
        <v>898</v>
      </c>
      <c r="BO272" t="s">
        <v>420</v>
      </c>
      <c r="BP272" t="s">
        <v>305</v>
      </c>
    </row>
    <row r="273" spans="1:68" s="11" customFormat="1" ht="214.9" customHeight="1" x14ac:dyDescent="0.25">
      <c r="A273" t="s">
        <v>289</v>
      </c>
      <c r="B273"/>
      <c r="C273"/>
      <c r="D273"/>
      <c r="E273"/>
      <c r="F273" s="11" t="s">
        <v>290</v>
      </c>
      <c r="G273" s="11" t="s">
        <v>290</v>
      </c>
      <c r="I273" s="11" t="s">
        <v>899</v>
      </c>
      <c r="J273" s="11" t="s">
        <v>761</v>
      </c>
      <c r="K273" s="11" t="s">
        <v>133</v>
      </c>
      <c r="L273" s="11" t="s">
        <v>293</v>
      </c>
      <c r="M273" s="11" t="s">
        <v>294</v>
      </c>
      <c r="N273" s="11" t="s">
        <v>900</v>
      </c>
      <c r="O273" s="11" t="s">
        <v>901</v>
      </c>
      <c r="P273" s="11" t="s">
        <v>297</v>
      </c>
      <c r="R273" s="11" t="s">
        <v>902</v>
      </c>
      <c r="T273" s="11" t="s">
        <v>903</v>
      </c>
      <c r="U273" s="11" t="s">
        <v>300</v>
      </c>
      <c r="V273" s="11" t="s">
        <v>301</v>
      </c>
      <c r="Z273" s="11" t="s">
        <v>2</v>
      </c>
      <c r="AC273" s="11">
        <v>1</v>
      </c>
      <c r="AH273" s="11">
        <v>1</v>
      </c>
      <c r="BH273" s="11">
        <f t="shared" si="9"/>
        <v>2</v>
      </c>
      <c r="BI273" s="12">
        <v>349</v>
      </c>
      <c r="BJ273" s="12">
        <f t="shared" si="10"/>
        <v>698</v>
      </c>
      <c r="BK273" s="12">
        <v>890</v>
      </c>
      <c r="BL273" s="12">
        <f t="shared" si="11"/>
        <v>1780</v>
      </c>
      <c r="BN273" s="13" t="s">
        <v>904</v>
      </c>
      <c r="BO273" s="11" t="s">
        <v>439</v>
      </c>
      <c r="BP273" s="11" t="s">
        <v>304</v>
      </c>
    </row>
    <row r="274" spans="1:68" ht="30" x14ac:dyDescent="0.25">
      <c r="F274" t="s">
        <v>290</v>
      </c>
      <c r="G274" t="s">
        <v>290</v>
      </c>
      <c r="I274" t="s">
        <v>899</v>
      </c>
      <c r="J274" t="s">
        <v>761</v>
      </c>
      <c r="K274" t="s">
        <v>133</v>
      </c>
      <c r="L274" t="s">
        <v>293</v>
      </c>
      <c r="M274" t="s">
        <v>294</v>
      </c>
      <c r="N274" t="s">
        <v>900</v>
      </c>
      <c r="O274" t="s">
        <v>901</v>
      </c>
      <c r="P274" t="s">
        <v>297</v>
      </c>
      <c r="R274" t="s">
        <v>902</v>
      </c>
      <c r="T274" t="s">
        <v>903</v>
      </c>
      <c r="U274" t="s">
        <v>300</v>
      </c>
      <c r="V274" t="s">
        <v>301</v>
      </c>
      <c r="Z274" t="s">
        <v>2</v>
      </c>
      <c r="AC274" s="14">
        <v>0</v>
      </c>
      <c r="AH274" s="14">
        <v>0</v>
      </c>
      <c r="BH274">
        <f t="shared" si="9"/>
        <v>0</v>
      </c>
      <c r="BI274" s="5">
        <v>349</v>
      </c>
      <c r="BJ274" s="5">
        <f t="shared" si="10"/>
        <v>0</v>
      </c>
      <c r="BK274" s="5">
        <v>890</v>
      </c>
      <c r="BL274" s="5">
        <f t="shared" si="11"/>
        <v>0</v>
      </c>
      <c r="BN274" s="4" t="s">
        <v>904</v>
      </c>
      <c r="BO274" t="s">
        <v>439</v>
      </c>
      <c r="BP274" t="s">
        <v>305</v>
      </c>
    </row>
    <row r="275" spans="1:68" s="11" customFormat="1" ht="214.9" customHeight="1" x14ac:dyDescent="0.25">
      <c r="A275"/>
      <c r="B275"/>
      <c r="C275"/>
      <c r="D275"/>
      <c r="E275"/>
      <c r="F275" s="11" t="s">
        <v>290</v>
      </c>
      <c r="G275" s="11" t="s">
        <v>290</v>
      </c>
      <c r="I275" s="11" t="s">
        <v>905</v>
      </c>
      <c r="J275" s="11" t="s">
        <v>761</v>
      </c>
      <c r="K275" s="11" t="s">
        <v>133</v>
      </c>
      <c r="L275" s="11" t="s">
        <v>293</v>
      </c>
      <c r="M275" s="11" t="s">
        <v>294</v>
      </c>
      <c r="N275" s="11" t="s">
        <v>900</v>
      </c>
      <c r="O275" s="11" t="s">
        <v>901</v>
      </c>
      <c r="P275" s="11" t="s">
        <v>297</v>
      </c>
      <c r="R275" s="11" t="s">
        <v>906</v>
      </c>
      <c r="T275" s="11" t="s">
        <v>907</v>
      </c>
      <c r="U275" s="11" t="s">
        <v>300</v>
      </c>
      <c r="V275" s="11" t="s">
        <v>301</v>
      </c>
      <c r="Z275" s="11" t="s">
        <v>2</v>
      </c>
      <c r="AC275" s="11">
        <v>2</v>
      </c>
      <c r="AG275" s="11">
        <v>1</v>
      </c>
      <c r="BH275" s="11">
        <f t="shared" si="9"/>
        <v>3</v>
      </c>
      <c r="BI275" s="12">
        <v>349</v>
      </c>
      <c r="BJ275" s="12">
        <f t="shared" si="10"/>
        <v>1047</v>
      </c>
      <c r="BK275" s="12">
        <v>890</v>
      </c>
      <c r="BL275" s="12">
        <f t="shared" si="11"/>
        <v>2670</v>
      </c>
      <c r="BM275" s="11" t="s">
        <v>412</v>
      </c>
      <c r="BN275" s="13" t="s">
        <v>904</v>
      </c>
      <c r="BO275" s="11" t="s">
        <v>439</v>
      </c>
      <c r="BP275" s="11" t="s">
        <v>304</v>
      </c>
    </row>
    <row r="276" spans="1:68" ht="30" x14ac:dyDescent="0.25">
      <c r="F276" t="s">
        <v>290</v>
      </c>
      <c r="G276" t="s">
        <v>290</v>
      </c>
      <c r="I276" t="s">
        <v>905</v>
      </c>
      <c r="J276" t="s">
        <v>761</v>
      </c>
      <c r="K276" t="s">
        <v>133</v>
      </c>
      <c r="L276" t="s">
        <v>293</v>
      </c>
      <c r="M276" t="s">
        <v>294</v>
      </c>
      <c r="N276" t="s">
        <v>900</v>
      </c>
      <c r="O276" t="s">
        <v>901</v>
      </c>
      <c r="P276" t="s">
        <v>297</v>
      </c>
      <c r="R276" t="s">
        <v>906</v>
      </c>
      <c r="T276" t="s">
        <v>907</v>
      </c>
      <c r="U276" t="s">
        <v>300</v>
      </c>
      <c r="V276" t="s">
        <v>301</v>
      </c>
      <c r="Z276" t="s">
        <v>2</v>
      </c>
      <c r="AC276" s="14">
        <v>0</v>
      </c>
      <c r="AG276" s="14">
        <v>0</v>
      </c>
      <c r="BH276">
        <f t="shared" si="9"/>
        <v>0</v>
      </c>
      <c r="BI276" s="5">
        <v>349</v>
      </c>
      <c r="BJ276" s="5">
        <f t="shared" si="10"/>
        <v>0</v>
      </c>
      <c r="BK276" s="5">
        <v>890</v>
      </c>
      <c r="BL276" s="5">
        <f t="shared" si="11"/>
        <v>0</v>
      </c>
      <c r="BM276" t="s">
        <v>412</v>
      </c>
      <c r="BN276" s="4" t="s">
        <v>904</v>
      </c>
      <c r="BO276" t="s">
        <v>439</v>
      </c>
      <c r="BP276" t="s">
        <v>305</v>
      </c>
    </row>
    <row r="277" spans="1:68" s="11" customFormat="1" ht="214.9" customHeight="1" x14ac:dyDescent="0.25">
      <c r="A277" t="s">
        <v>289</v>
      </c>
      <c r="B277"/>
      <c r="C277"/>
      <c r="D277"/>
      <c r="E277"/>
      <c r="F277" s="11" t="s">
        <v>290</v>
      </c>
      <c r="G277" s="11" t="s">
        <v>290</v>
      </c>
      <c r="I277" s="11" t="s">
        <v>908</v>
      </c>
      <c r="J277" s="11" t="s">
        <v>761</v>
      </c>
      <c r="K277" s="11" t="s">
        <v>133</v>
      </c>
      <c r="L277" s="11" t="s">
        <v>293</v>
      </c>
      <c r="M277" s="11" t="s">
        <v>294</v>
      </c>
      <c r="N277" s="11" t="s">
        <v>909</v>
      </c>
      <c r="O277" s="11" t="s">
        <v>864</v>
      </c>
      <c r="P277" s="11" t="s">
        <v>297</v>
      </c>
      <c r="R277" s="11" t="s">
        <v>910</v>
      </c>
      <c r="T277" s="11" t="s">
        <v>911</v>
      </c>
      <c r="U277" s="11" t="s">
        <v>300</v>
      </c>
      <c r="V277" s="11" t="s">
        <v>301</v>
      </c>
      <c r="Z277" s="11" t="s">
        <v>2</v>
      </c>
      <c r="AC277" s="11">
        <v>2</v>
      </c>
      <c r="BH277" s="11">
        <f t="shared" si="9"/>
        <v>2</v>
      </c>
      <c r="BI277" s="12">
        <v>400</v>
      </c>
      <c r="BJ277" s="12">
        <f t="shared" si="10"/>
        <v>800</v>
      </c>
      <c r="BK277" s="12">
        <v>1060</v>
      </c>
      <c r="BL277" s="12">
        <f t="shared" si="11"/>
        <v>2120</v>
      </c>
      <c r="BN277" s="13" t="s">
        <v>320</v>
      </c>
      <c r="BO277" s="11" t="s">
        <v>420</v>
      </c>
      <c r="BP277" s="11" t="s">
        <v>304</v>
      </c>
    </row>
    <row r="278" spans="1:68" ht="30" x14ac:dyDescent="0.25">
      <c r="F278" t="s">
        <v>290</v>
      </c>
      <c r="G278" t="s">
        <v>290</v>
      </c>
      <c r="I278" t="s">
        <v>908</v>
      </c>
      <c r="J278" t="s">
        <v>761</v>
      </c>
      <c r="K278" t="s">
        <v>133</v>
      </c>
      <c r="L278" t="s">
        <v>293</v>
      </c>
      <c r="M278" t="s">
        <v>294</v>
      </c>
      <c r="N278" t="s">
        <v>909</v>
      </c>
      <c r="O278" t="s">
        <v>864</v>
      </c>
      <c r="P278" t="s">
        <v>297</v>
      </c>
      <c r="R278" t="s">
        <v>910</v>
      </c>
      <c r="T278" t="s">
        <v>911</v>
      </c>
      <c r="U278" t="s">
        <v>300</v>
      </c>
      <c r="V278" t="s">
        <v>301</v>
      </c>
      <c r="Z278" t="s">
        <v>2</v>
      </c>
      <c r="AC278" s="14">
        <v>0</v>
      </c>
      <c r="BH278">
        <f t="shared" si="9"/>
        <v>0</v>
      </c>
      <c r="BI278" s="5">
        <v>400</v>
      </c>
      <c r="BJ278" s="5">
        <f t="shared" si="10"/>
        <v>0</v>
      </c>
      <c r="BK278" s="5">
        <v>1060</v>
      </c>
      <c r="BL278" s="5">
        <f t="shared" si="11"/>
        <v>0</v>
      </c>
      <c r="BN278" s="4" t="s">
        <v>320</v>
      </c>
      <c r="BO278" t="s">
        <v>420</v>
      </c>
      <c r="BP278" t="s">
        <v>305</v>
      </c>
    </row>
    <row r="279" spans="1:68" s="11" customFormat="1" ht="214.9" customHeight="1" x14ac:dyDescent="0.25">
      <c r="A279"/>
      <c r="B279"/>
      <c r="C279"/>
      <c r="D279"/>
      <c r="E279"/>
      <c r="F279" s="11" t="s">
        <v>290</v>
      </c>
      <c r="G279" s="11" t="s">
        <v>290</v>
      </c>
      <c r="I279" s="11" t="s">
        <v>912</v>
      </c>
      <c r="J279" s="11" t="s">
        <v>761</v>
      </c>
      <c r="K279" s="11" t="s">
        <v>133</v>
      </c>
      <c r="L279" s="11" t="s">
        <v>293</v>
      </c>
      <c r="M279" s="11" t="s">
        <v>294</v>
      </c>
      <c r="N279" s="11" t="s">
        <v>909</v>
      </c>
      <c r="O279" s="11" t="s">
        <v>864</v>
      </c>
      <c r="P279" s="11" t="s">
        <v>297</v>
      </c>
      <c r="R279" s="11" t="s">
        <v>485</v>
      </c>
      <c r="T279" s="11" t="s">
        <v>486</v>
      </c>
      <c r="U279" s="11" t="s">
        <v>300</v>
      </c>
      <c r="V279" s="11" t="s">
        <v>301</v>
      </c>
      <c r="Z279" s="11" t="s">
        <v>2</v>
      </c>
      <c r="AC279" s="11">
        <v>4</v>
      </c>
      <c r="AD279" s="11">
        <v>6</v>
      </c>
      <c r="BH279" s="11">
        <f t="shared" si="9"/>
        <v>10</v>
      </c>
      <c r="BI279" s="12">
        <v>400</v>
      </c>
      <c r="BJ279" s="12">
        <f t="shared" si="10"/>
        <v>4000</v>
      </c>
      <c r="BK279" s="12">
        <v>1060</v>
      </c>
      <c r="BL279" s="12">
        <f t="shared" si="11"/>
        <v>10600</v>
      </c>
      <c r="BM279" s="11" t="s">
        <v>493</v>
      </c>
      <c r="BN279" s="13" t="s">
        <v>320</v>
      </c>
      <c r="BO279" s="11" t="s">
        <v>420</v>
      </c>
      <c r="BP279" s="11" t="s">
        <v>304</v>
      </c>
    </row>
    <row r="280" spans="1:68" ht="30" x14ac:dyDescent="0.25">
      <c r="F280" t="s">
        <v>290</v>
      </c>
      <c r="G280" t="s">
        <v>290</v>
      </c>
      <c r="I280" t="s">
        <v>912</v>
      </c>
      <c r="J280" t="s">
        <v>761</v>
      </c>
      <c r="K280" t="s">
        <v>133</v>
      </c>
      <c r="L280" t="s">
        <v>293</v>
      </c>
      <c r="M280" t="s">
        <v>294</v>
      </c>
      <c r="N280" t="s">
        <v>909</v>
      </c>
      <c r="O280" t="s">
        <v>864</v>
      </c>
      <c r="P280" t="s">
        <v>297</v>
      </c>
      <c r="R280" t="s">
        <v>485</v>
      </c>
      <c r="T280" t="s">
        <v>486</v>
      </c>
      <c r="U280" t="s">
        <v>300</v>
      </c>
      <c r="V280" t="s">
        <v>301</v>
      </c>
      <c r="Z280" t="s">
        <v>2</v>
      </c>
      <c r="AC280" s="14">
        <v>0</v>
      </c>
      <c r="AD280" s="14">
        <v>0</v>
      </c>
      <c r="BH280">
        <f t="shared" si="9"/>
        <v>0</v>
      </c>
      <c r="BI280" s="5">
        <v>400</v>
      </c>
      <c r="BJ280" s="5">
        <f t="shared" si="10"/>
        <v>0</v>
      </c>
      <c r="BK280" s="5">
        <v>1060</v>
      </c>
      <c r="BL280" s="5">
        <f t="shared" si="11"/>
        <v>0</v>
      </c>
      <c r="BM280" t="s">
        <v>493</v>
      </c>
      <c r="BN280" s="4" t="s">
        <v>320</v>
      </c>
      <c r="BO280" t="s">
        <v>420</v>
      </c>
      <c r="BP280" t="s">
        <v>305</v>
      </c>
    </row>
    <row r="281" spans="1:68" s="11" customFormat="1" ht="214.9" customHeight="1" x14ac:dyDescent="0.25">
      <c r="A281"/>
      <c r="B281"/>
      <c r="C281"/>
      <c r="D281"/>
      <c r="E281"/>
      <c r="F281" s="11" t="s">
        <v>290</v>
      </c>
      <c r="G281" s="11" t="s">
        <v>290</v>
      </c>
      <c r="I281" s="11" t="s">
        <v>913</v>
      </c>
      <c r="J281" s="11" t="s">
        <v>761</v>
      </c>
      <c r="K281" s="11" t="s">
        <v>133</v>
      </c>
      <c r="L281" s="11" t="s">
        <v>293</v>
      </c>
      <c r="M281" s="11" t="s">
        <v>294</v>
      </c>
      <c r="N281" s="11" t="s">
        <v>909</v>
      </c>
      <c r="O281" s="11" t="s">
        <v>864</v>
      </c>
      <c r="P281" s="11" t="s">
        <v>297</v>
      </c>
      <c r="R281" s="11" t="s">
        <v>914</v>
      </c>
      <c r="T281" s="11" t="s">
        <v>915</v>
      </c>
      <c r="U281" s="11" t="s">
        <v>300</v>
      </c>
      <c r="V281" s="11" t="s">
        <v>301</v>
      </c>
      <c r="Z281" s="11" t="s">
        <v>2</v>
      </c>
      <c r="AC281" s="11">
        <v>2</v>
      </c>
      <c r="AD281" s="11">
        <v>4</v>
      </c>
      <c r="BH281" s="11">
        <f t="shared" ref="BH281:BH344" si="12">SUM(AA281:BG281)</f>
        <v>6</v>
      </c>
      <c r="BI281" s="12">
        <v>400</v>
      </c>
      <c r="BJ281" s="12">
        <f t="shared" ref="BJ281:BJ344" si="13">BI281*BH281</f>
        <v>2400</v>
      </c>
      <c r="BK281" s="12">
        <v>1060</v>
      </c>
      <c r="BL281" s="12">
        <f t="shared" ref="BL281:BL344" si="14">BK281*BH281</f>
        <v>6360</v>
      </c>
      <c r="BN281" s="13" t="s">
        <v>320</v>
      </c>
      <c r="BO281" s="11" t="s">
        <v>420</v>
      </c>
      <c r="BP281" s="11" t="s">
        <v>304</v>
      </c>
    </row>
    <row r="282" spans="1:68" ht="30" x14ac:dyDescent="0.25">
      <c r="F282" t="s">
        <v>290</v>
      </c>
      <c r="G282" t="s">
        <v>290</v>
      </c>
      <c r="I282" t="s">
        <v>913</v>
      </c>
      <c r="J282" t="s">
        <v>761</v>
      </c>
      <c r="K282" t="s">
        <v>133</v>
      </c>
      <c r="L282" t="s">
        <v>293</v>
      </c>
      <c r="M282" t="s">
        <v>294</v>
      </c>
      <c r="N282" t="s">
        <v>909</v>
      </c>
      <c r="O282" t="s">
        <v>864</v>
      </c>
      <c r="P282" t="s">
        <v>297</v>
      </c>
      <c r="R282" t="s">
        <v>914</v>
      </c>
      <c r="T282" t="s">
        <v>915</v>
      </c>
      <c r="U282" t="s">
        <v>300</v>
      </c>
      <c r="V282" t="s">
        <v>301</v>
      </c>
      <c r="Z282" t="s">
        <v>2</v>
      </c>
      <c r="AC282" s="14">
        <v>0</v>
      </c>
      <c r="AD282" s="14">
        <v>0</v>
      </c>
      <c r="BH282">
        <f t="shared" si="12"/>
        <v>0</v>
      </c>
      <c r="BI282" s="5">
        <v>400</v>
      </c>
      <c r="BJ282" s="5">
        <f t="shared" si="13"/>
        <v>0</v>
      </c>
      <c r="BK282" s="5">
        <v>1060</v>
      </c>
      <c r="BL282" s="5">
        <f t="shared" si="14"/>
        <v>0</v>
      </c>
      <c r="BN282" s="4" t="s">
        <v>320</v>
      </c>
      <c r="BO282" t="s">
        <v>420</v>
      </c>
      <c r="BP282" t="s">
        <v>305</v>
      </c>
    </row>
    <row r="283" spans="1:68" s="11" customFormat="1" ht="214.9" customHeight="1" x14ac:dyDescent="0.25">
      <c r="A283" t="s">
        <v>289</v>
      </c>
      <c r="B283"/>
      <c r="C283"/>
      <c r="D283"/>
      <c r="E283"/>
      <c r="F283" s="11" t="s">
        <v>290</v>
      </c>
      <c r="G283" s="11" t="s">
        <v>290</v>
      </c>
      <c r="I283" s="11" t="s">
        <v>916</v>
      </c>
      <c r="J283" s="11" t="s">
        <v>761</v>
      </c>
      <c r="K283" s="11" t="s">
        <v>133</v>
      </c>
      <c r="L283" s="11" t="s">
        <v>293</v>
      </c>
      <c r="M283" s="11" t="s">
        <v>294</v>
      </c>
      <c r="N283" s="11" t="s">
        <v>909</v>
      </c>
      <c r="O283" s="11" t="s">
        <v>864</v>
      </c>
      <c r="P283" s="11" t="s">
        <v>297</v>
      </c>
      <c r="R283" s="11" t="s">
        <v>917</v>
      </c>
      <c r="T283" s="11" t="s">
        <v>918</v>
      </c>
      <c r="U283" s="11" t="s">
        <v>300</v>
      </c>
      <c r="V283" s="11" t="s">
        <v>301</v>
      </c>
      <c r="Z283" s="11" t="s">
        <v>2</v>
      </c>
      <c r="AC283" s="11">
        <v>3</v>
      </c>
      <c r="BH283" s="11">
        <f t="shared" si="12"/>
        <v>3</v>
      </c>
      <c r="BI283" s="12">
        <v>400</v>
      </c>
      <c r="BJ283" s="12">
        <f t="shared" si="13"/>
        <v>1200</v>
      </c>
      <c r="BK283" s="12">
        <v>1060</v>
      </c>
      <c r="BL283" s="12">
        <f t="shared" si="14"/>
        <v>3180</v>
      </c>
      <c r="BN283" s="13" t="s">
        <v>320</v>
      </c>
      <c r="BO283" s="11" t="s">
        <v>420</v>
      </c>
      <c r="BP283" s="11" t="s">
        <v>304</v>
      </c>
    </row>
    <row r="284" spans="1:68" ht="30" x14ac:dyDescent="0.25">
      <c r="F284" t="s">
        <v>290</v>
      </c>
      <c r="G284" t="s">
        <v>290</v>
      </c>
      <c r="I284" t="s">
        <v>916</v>
      </c>
      <c r="J284" t="s">
        <v>761</v>
      </c>
      <c r="K284" t="s">
        <v>133</v>
      </c>
      <c r="L284" t="s">
        <v>293</v>
      </c>
      <c r="M284" t="s">
        <v>294</v>
      </c>
      <c r="N284" t="s">
        <v>909</v>
      </c>
      <c r="O284" t="s">
        <v>864</v>
      </c>
      <c r="P284" t="s">
        <v>297</v>
      </c>
      <c r="R284" t="s">
        <v>917</v>
      </c>
      <c r="T284" t="s">
        <v>918</v>
      </c>
      <c r="U284" t="s">
        <v>300</v>
      </c>
      <c r="V284" t="s">
        <v>301</v>
      </c>
      <c r="Z284" t="s">
        <v>2</v>
      </c>
      <c r="AC284" s="14">
        <v>0</v>
      </c>
      <c r="BH284">
        <f t="shared" si="12"/>
        <v>0</v>
      </c>
      <c r="BI284" s="5">
        <v>400</v>
      </c>
      <c r="BJ284" s="5">
        <f t="shared" si="13"/>
        <v>0</v>
      </c>
      <c r="BK284" s="5">
        <v>1060</v>
      </c>
      <c r="BL284" s="5">
        <f t="shared" si="14"/>
        <v>0</v>
      </c>
      <c r="BN284" s="4" t="s">
        <v>320</v>
      </c>
      <c r="BO284" t="s">
        <v>420</v>
      </c>
      <c r="BP284" t="s">
        <v>305</v>
      </c>
    </row>
    <row r="285" spans="1:68" s="11" customFormat="1" ht="214.9" customHeight="1" x14ac:dyDescent="0.25">
      <c r="A285"/>
      <c r="B285"/>
      <c r="C285"/>
      <c r="D285"/>
      <c r="E285"/>
      <c r="F285" s="11" t="s">
        <v>290</v>
      </c>
      <c r="G285" s="11" t="s">
        <v>290</v>
      </c>
      <c r="I285" s="11" t="s">
        <v>919</v>
      </c>
      <c r="J285" s="11" t="s">
        <v>761</v>
      </c>
      <c r="K285" s="11" t="s">
        <v>133</v>
      </c>
      <c r="L285" s="11" t="s">
        <v>293</v>
      </c>
      <c r="M285" s="11" t="s">
        <v>294</v>
      </c>
      <c r="N285" s="11" t="s">
        <v>909</v>
      </c>
      <c r="O285" s="11" t="s">
        <v>864</v>
      </c>
      <c r="P285" s="11" t="s">
        <v>297</v>
      </c>
      <c r="R285" s="11" t="s">
        <v>920</v>
      </c>
      <c r="T285" s="11" t="s">
        <v>921</v>
      </c>
      <c r="U285" s="11" t="s">
        <v>300</v>
      </c>
      <c r="V285" s="11" t="s">
        <v>301</v>
      </c>
      <c r="Z285" s="11" t="s">
        <v>2</v>
      </c>
      <c r="AC285" s="11">
        <v>6</v>
      </c>
      <c r="AD285" s="11">
        <v>11</v>
      </c>
      <c r="AE285" s="11">
        <v>5</v>
      </c>
      <c r="BH285" s="11">
        <f t="shared" si="12"/>
        <v>22</v>
      </c>
      <c r="BI285" s="12">
        <v>400</v>
      </c>
      <c r="BJ285" s="12">
        <f t="shared" si="13"/>
        <v>8800</v>
      </c>
      <c r="BK285" s="12">
        <v>1060</v>
      </c>
      <c r="BL285" s="12">
        <f t="shared" si="14"/>
        <v>23320</v>
      </c>
      <c r="BN285" s="13" t="s">
        <v>320</v>
      </c>
      <c r="BO285" s="11" t="s">
        <v>420</v>
      </c>
      <c r="BP285" s="11" t="s">
        <v>304</v>
      </c>
    </row>
    <row r="286" spans="1:68" ht="30" x14ac:dyDescent="0.25">
      <c r="F286" t="s">
        <v>290</v>
      </c>
      <c r="G286" t="s">
        <v>290</v>
      </c>
      <c r="I286" t="s">
        <v>919</v>
      </c>
      <c r="J286" t="s">
        <v>761</v>
      </c>
      <c r="K286" t="s">
        <v>133</v>
      </c>
      <c r="L286" t="s">
        <v>293</v>
      </c>
      <c r="M286" t="s">
        <v>294</v>
      </c>
      <c r="N286" t="s">
        <v>909</v>
      </c>
      <c r="O286" t="s">
        <v>864</v>
      </c>
      <c r="P286" t="s">
        <v>297</v>
      </c>
      <c r="R286" t="s">
        <v>920</v>
      </c>
      <c r="T286" t="s">
        <v>921</v>
      </c>
      <c r="U286" t="s">
        <v>300</v>
      </c>
      <c r="V286" t="s">
        <v>301</v>
      </c>
      <c r="Z286" t="s">
        <v>2</v>
      </c>
      <c r="AC286" s="14">
        <v>0</v>
      </c>
      <c r="AD286" s="14">
        <v>0</v>
      </c>
      <c r="AE286" s="14">
        <v>0</v>
      </c>
      <c r="BH286">
        <f t="shared" si="12"/>
        <v>0</v>
      </c>
      <c r="BI286" s="5">
        <v>400</v>
      </c>
      <c r="BJ286" s="5">
        <f t="shared" si="13"/>
        <v>0</v>
      </c>
      <c r="BK286" s="5">
        <v>1060</v>
      </c>
      <c r="BL286" s="5">
        <f t="shared" si="14"/>
        <v>0</v>
      </c>
      <c r="BN286" s="4" t="s">
        <v>320</v>
      </c>
      <c r="BO286" t="s">
        <v>420</v>
      </c>
      <c r="BP286" t="s">
        <v>305</v>
      </c>
    </row>
    <row r="287" spans="1:68" s="11" customFormat="1" ht="214.9" customHeight="1" x14ac:dyDescent="0.25">
      <c r="A287" t="s">
        <v>289</v>
      </c>
      <c r="B287"/>
      <c r="C287"/>
      <c r="D287"/>
      <c r="E287"/>
      <c r="F287" s="11" t="s">
        <v>290</v>
      </c>
      <c r="G287" s="11" t="s">
        <v>290</v>
      </c>
      <c r="I287" s="11" t="s">
        <v>922</v>
      </c>
      <c r="J287" s="11" t="s">
        <v>761</v>
      </c>
      <c r="K287" s="11" t="s">
        <v>133</v>
      </c>
      <c r="L287" s="11" t="s">
        <v>293</v>
      </c>
      <c r="M287" s="11" t="s">
        <v>294</v>
      </c>
      <c r="N287" s="11" t="s">
        <v>909</v>
      </c>
      <c r="O287" s="11" t="s">
        <v>864</v>
      </c>
      <c r="P287" s="11" t="s">
        <v>297</v>
      </c>
      <c r="R287" s="11" t="s">
        <v>923</v>
      </c>
      <c r="T287" s="11" t="s">
        <v>924</v>
      </c>
      <c r="U287" s="11" t="s">
        <v>300</v>
      </c>
      <c r="V287" s="11" t="s">
        <v>301</v>
      </c>
      <c r="Z287" s="11" t="s">
        <v>2</v>
      </c>
      <c r="AD287" s="11">
        <v>2</v>
      </c>
      <c r="BH287" s="11">
        <f t="shared" si="12"/>
        <v>2</v>
      </c>
      <c r="BI287" s="12">
        <v>400</v>
      </c>
      <c r="BJ287" s="12">
        <f t="shared" si="13"/>
        <v>800</v>
      </c>
      <c r="BK287" s="12">
        <v>1060</v>
      </c>
      <c r="BL287" s="12">
        <f t="shared" si="14"/>
        <v>2120</v>
      </c>
      <c r="BM287" s="11" t="s">
        <v>493</v>
      </c>
      <c r="BN287" s="13" t="s">
        <v>320</v>
      </c>
      <c r="BO287" s="11" t="s">
        <v>420</v>
      </c>
      <c r="BP287" s="11" t="s">
        <v>304</v>
      </c>
    </row>
    <row r="288" spans="1:68" ht="30" x14ac:dyDescent="0.25">
      <c r="F288" t="s">
        <v>290</v>
      </c>
      <c r="G288" t="s">
        <v>290</v>
      </c>
      <c r="I288" t="s">
        <v>922</v>
      </c>
      <c r="J288" t="s">
        <v>761</v>
      </c>
      <c r="K288" t="s">
        <v>133</v>
      </c>
      <c r="L288" t="s">
        <v>293</v>
      </c>
      <c r="M288" t="s">
        <v>294</v>
      </c>
      <c r="N288" t="s">
        <v>909</v>
      </c>
      <c r="O288" t="s">
        <v>864</v>
      </c>
      <c r="P288" t="s">
        <v>297</v>
      </c>
      <c r="R288" t="s">
        <v>923</v>
      </c>
      <c r="T288" t="s">
        <v>924</v>
      </c>
      <c r="U288" t="s">
        <v>300</v>
      </c>
      <c r="V288" t="s">
        <v>301</v>
      </c>
      <c r="Z288" t="s">
        <v>2</v>
      </c>
      <c r="AD288" s="14">
        <v>0</v>
      </c>
      <c r="BH288">
        <f t="shared" si="12"/>
        <v>0</v>
      </c>
      <c r="BI288" s="5">
        <v>400</v>
      </c>
      <c r="BJ288" s="5">
        <f t="shared" si="13"/>
        <v>0</v>
      </c>
      <c r="BK288" s="5">
        <v>1060</v>
      </c>
      <c r="BL288" s="5">
        <f t="shared" si="14"/>
        <v>0</v>
      </c>
      <c r="BM288" t="s">
        <v>493</v>
      </c>
      <c r="BN288" s="4" t="s">
        <v>320</v>
      </c>
      <c r="BO288" t="s">
        <v>420</v>
      </c>
      <c r="BP288" t="s">
        <v>305</v>
      </c>
    </row>
    <row r="289" spans="1:68" s="11" customFormat="1" ht="214.9" customHeight="1" x14ac:dyDescent="0.25">
      <c r="A289"/>
      <c r="B289"/>
      <c r="C289"/>
      <c r="D289"/>
      <c r="E289"/>
      <c r="F289" s="11" t="s">
        <v>290</v>
      </c>
      <c r="G289" s="11" t="s">
        <v>290</v>
      </c>
      <c r="I289" s="11" t="s">
        <v>925</v>
      </c>
      <c r="J289" s="11" t="s">
        <v>761</v>
      </c>
      <c r="K289" s="11" t="s">
        <v>133</v>
      </c>
      <c r="L289" s="11" t="s">
        <v>293</v>
      </c>
      <c r="M289" s="11" t="s">
        <v>294</v>
      </c>
      <c r="N289" s="11" t="s">
        <v>926</v>
      </c>
      <c r="O289" s="11" t="s">
        <v>927</v>
      </c>
      <c r="P289" s="11" t="s">
        <v>297</v>
      </c>
      <c r="R289" s="11" t="s">
        <v>910</v>
      </c>
      <c r="T289" s="11" t="s">
        <v>911</v>
      </c>
      <c r="U289" s="11" t="s">
        <v>300</v>
      </c>
      <c r="V289" s="11" t="s">
        <v>301</v>
      </c>
      <c r="Z289" s="11" t="s">
        <v>2</v>
      </c>
      <c r="AD289" s="11">
        <v>1</v>
      </c>
      <c r="AF289" s="11">
        <v>1</v>
      </c>
      <c r="BH289" s="11">
        <f t="shared" si="12"/>
        <v>2</v>
      </c>
      <c r="BI289" s="12">
        <v>427</v>
      </c>
      <c r="BJ289" s="12">
        <f t="shared" si="13"/>
        <v>854</v>
      </c>
      <c r="BK289" s="12">
        <v>1090</v>
      </c>
      <c r="BL289" s="12">
        <f t="shared" si="14"/>
        <v>2180</v>
      </c>
      <c r="BN289" s="13" t="s">
        <v>320</v>
      </c>
      <c r="BO289" s="11" t="s">
        <v>420</v>
      </c>
      <c r="BP289" s="11" t="s">
        <v>304</v>
      </c>
    </row>
    <row r="290" spans="1:68" ht="30" x14ac:dyDescent="0.25">
      <c r="F290" t="s">
        <v>290</v>
      </c>
      <c r="G290" t="s">
        <v>290</v>
      </c>
      <c r="I290" t="s">
        <v>925</v>
      </c>
      <c r="J290" t="s">
        <v>761</v>
      </c>
      <c r="K290" t="s">
        <v>133</v>
      </c>
      <c r="L290" t="s">
        <v>293</v>
      </c>
      <c r="M290" t="s">
        <v>294</v>
      </c>
      <c r="N290" t="s">
        <v>926</v>
      </c>
      <c r="O290" t="s">
        <v>927</v>
      </c>
      <c r="P290" t="s">
        <v>297</v>
      </c>
      <c r="R290" t="s">
        <v>910</v>
      </c>
      <c r="T290" t="s">
        <v>911</v>
      </c>
      <c r="U290" t="s">
        <v>300</v>
      </c>
      <c r="V290" t="s">
        <v>301</v>
      </c>
      <c r="Z290" t="s">
        <v>2</v>
      </c>
      <c r="AD290" s="14">
        <v>0</v>
      </c>
      <c r="AF290" s="14">
        <v>0</v>
      </c>
      <c r="BH290">
        <f t="shared" si="12"/>
        <v>0</v>
      </c>
      <c r="BI290" s="5">
        <v>427</v>
      </c>
      <c r="BJ290" s="5">
        <f t="shared" si="13"/>
        <v>0</v>
      </c>
      <c r="BK290" s="5">
        <v>1090</v>
      </c>
      <c r="BL290" s="5">
        <f t="shared" si="14"/>
        <v>0</v>
      </c>
      <c r="BN290" s="4" t="s">
        <v>320</v>
      </c>
      <c r="BO290" t="s">
        <v>420</v>
      </c>
      <c r="BP290" t="s">
        <v>305</v>
      </c>
    </row>
    <row r="291" spans="1:68" s="11" customFormat="1" ht="214.9" customHeight="1" x14ac:dyDescent="0.25">
      <c r="A291"/>
      <c r="B291"/>
      <c r="C291"/>
      <c r="D291"/>
      <c r="E291"/>
      <c r="F291" s="11" t="s">
        <v>290</v>
      </c>
      <c r="G291" s="11" t="s">
        <v>290</v>
      </c>
      <c r="I291" s="11" t="s">
        <v>928</v>
      </c>
      <c r="J291" s="11" t="s">
        <v>761</v>
      </c>
      <c r="K291" s="11" t="s">
        <v>133</v>
      </c>
      <c r="L291" s="11" t="s">
        <v>293</v>
      </c>
      <c r="M291" s="11" t="s">
        <v>294</v>
      </c>
      <c r="N291" s="11" t="s">
        <v>926</v>
      </c>
      <c r="O291" s="11" t="s">
        <v>927</v>
      </c>
      <c r="P291" s="11" t="s">
        <v>297</v>
      </c>
      <c r="R291" s="11" t="s">
        <v>929</v>
      </c>
      <c r="T291" s="11" t="s">
        <v>930</v>
      </c>
      <c r="U291" s="11" t="s">
        <v>300</v>
      </c>
      <c r="V291" s="11" t="s">
        <v>301</v>
      </c>
      <c r="Z291" s="11" t="s">
        <v>2</v>
      </c>
      <c r="AC291" s="11">
        <v>1</v>
      </c>
      <c r="BH291" s="11">
        <f t="shared" si="12"/>
        <v>1</v>
      </c>
      <c r="BI291" s="12">
        <v>427</v>
      </c>
      <c r="BJ291" s="12">
        <f t="shared" si="13"/>
        <v>427</v>
      </c>
      <c r="BK291" s="12">
        <v>1090</v>
      </c>
      <c r="BL291" s="12">
        <f t="shared" si="14"/>
        <v>1090</v>
      </c>
      <c r="BN291" s="13" t="s">
        <v>320</v>
      </c>
      <c r="BO291" s="11" t="s">
        <v>420</v>
      </c>
      <c r="BP291" s="11" t="s">
        <v>304</v>
      </c>
    </row>
    <row r="292" spans="1:68" ht="30" x14ac:dyDescent="0.25">
      <c r="F292" t="s">
        <v>290</v>
      </c>
      <c r="G292" t="s">
        <v>290</v>
      </c>
      <c r="I292" t="s">
        <v>928</v>
      </c>
      <c r="J292" t="s">
        <v>761</v>
      </c>
      <c r="K292" t="s">
        <v>133</v>
      </c>
      <c r="L292" t="s">
        <v>293</v>
      </c>
      <c r="M292" t="s">
        <v>294</v>
      </c>
      <c r="N292" t="s">
        <v>926</v>
      </c>
      <c r="O292" t="s">
        <v>927</v>
      </c>
      <c r="P292" t="s">
        <v>297</v>
      </c>
      <c r="R292" t="s">
        <v>929</v>
      </c>
      <c r="T292" t="s">
        <v>930</v>
      </c>
      <c r="U292" t="s">
        <v>300</v>
      </c>
      <c r="V292" t="s">
        <v>301</v>
      </c>
      <c r="Z292" t="s">
        <v>2</v>
      </c>
      <c r="AC292" s="14">
        <v>0</v>
      </c>
      <c r="BH292">
        <f t="shared" si="12"/>
        <v>0</v>
      </c>
      <c r="BI292" s="5">
        <v>427</v>
      </c>
      <c r="BJ292" s="5">
        <f t="shared" si="13"/>
        <v>0</v>
      </c>
      <c r="BK292" s="5">
        <v>1090</v>
      </c>
      <c r="BL292" s="5">
        <f t="shared" si="14"/>
        <v>0</v>
      </c>
      <c r="BN292" s="4" t="s">
        <v>320</v>
      </c>
      <c r="BO292" t="s">
        <v>420</v>
      </c>
      <c r="BP292" t="s">
        <v>305</v>
      </c>
    </row>
    <row r="293" spans="1:68" s="11" customFormat="1" ht="214.9" customHeight="1" x14ac:dyDescent="0.25">
      <c r="A293"/>
      <c r="B293"/>
      <c r="C293"/>
      <c r="D293"/>
      <c r="E293"/>
      <c r="F293" s="11" t="s">
        <v>290</v>
      </c>
      <c r="G293" s="11" t="s">
        <v>290</v>
      </c>
      <c r="I293" s="11" t="s">
        <v>931</v>
      </c>
      <c r="J293" s="11" t="s">
        <v>761</v>
      </c>
      <c r="K293" s="11" t="s">
        <v>133</v>
      </c>
      <c r="L293" s="11" t="s">
        <v>293</v>
      </c>
      <c r="M293" s="11" t="s">
        <v>294</v>
      </c>
      <c r="N293" s="11" t="s">
        <v>926</v>
      </c>
      <c r="O293" s="11" t="s">
        <v>927</v>
      </c>
      <c r="P293" s="11" t="s">
        <v>297</v>
      </c>
      <c r="R293" s="11" t="s">
        <v>485</v>
      </c>
      <c r="T293" s="11" t="s">
        <v>486</v>
      </c>
      <c r="U293" s="11" t="s">
        <v>300</v>
      </c>
      <c r="V293" s="11" t="s">
        <v>301</v>
      </c>
      <c r="Z293" s="11" t="s">
        <v>2</v>
      </c>
      <c r="AC293" s="11">
        <v>2</v>
      </c>
      <c r="AD293" s="11">
        <v>1</v>
      </c>
      <c r="BH293" s="11">
        <f t="shared" si="12"/>
        <v>3</v>
      </c>
      <c r="BI293" s="12">
        <v>427</v>
      </c>
      <c r="BJ293" s="12">
        <f t="shared" si="13"/>
        <v>1281</v>
      </c>
      <c r="BK293" s="12">
        <v>1090</v>
      </c>
      <c r="BL293" s="12">
        <f t="shared" si="14"/>
        <v>3270</v>
      </c>
      <c r="BN293" s="13" t="s">
        <v>320</v>
      </c>
      <c r="BO293" s="11" t="s">
        <v>420</v>
      </c>
      <c r="BP293" s="11" t="s">
        <v>304</v>
      </c>
    </row>
    <row r="294" spans="1:68" ht="30" x14ac:dyDescent="0.25">
      <c r="F294" t="s">
        <v>290</v>
      </c>
      <c r="G294" t="s">
        <v>290</v>
      </c>
      <c r="I294" t="s">
        <v>931</v>
      </c>
      <c r="J294" t="s">
        <v>761</v>
      </c>
      <c r="K294" t="s">
        <v>133</v>
      </c>
      <c r="L294" t="s">
        <v>293</v>
      </c>
      <c r="M294" t="s">
        <v>294</v>
      </c>
      <c r="N294" t="s">
        <v>926</v>
      </c>
      <c r="O294" t="s">
        <v>927</v>
      </c>
      <c r="P294" t="s">
        <v>297</v>
      </c>
      <c r="R294" t="s">
        <v>485</v>
      </c>
      <c r="T294" t="s">
        <v>486</v>
      </c>
      <c r="U294" t="s">
        <v>300</v>
      </c>
      <c r="V294" t="s">
        <v>301</v>
      </c>
      <c r="Z294" t="s">
        <v>2</v>
      </c>
      <c r="AC294" s="14">
        <v>0</v>
      </c>
      <c r="AD294" s="14">
        <v>0</v>
      </c>
      <c r="BH294">
        <f t="shared" si="12"/>
        <v>0</v>
      </c>
      <c r="BI294" s="5">
        <v>427</v>
      </c>
      <c r="BJ294" s="5">
        <f t="shared" si="13"/>
        <v>0</v>
      </c>
      <c r="BK294" s="5">
        <v>1090</v>
      </c>
      <c r="BL294" s="5">
        <f t="shared" si="14"/>
        <v>0</v>
      </c>
      <c r="BN294" s="4" t="s">
        <v>320</v>
      </c>
      <c r="BO294" t="s">
        <v>420</v>
      </c>
      <c r="BP294" t="s">
        <v>305</v>
      </c>
    </row>
    <row r="295" spans="1:68" s="11" customFormat="1" ht="214.9" customHeight="1" x14ac:dyDescent="0.25">
      <c r="A295" t="s">
        <v>289</v>
      </c>
      <c r="B295"/>
      <c r="C295"/>
      <c r="D295"/>
      <c r="E295"/>
      <c r="F295" s="11" t="s">
        <v>290</v>
      </c>
      <c r="G295" s="11" t="s">
        <v>290</v>
      </c>
      <c r="I295" s="11" t="s">
        <v>932</v>
      </c>
      <c r="J295" s="11" t="s">
        <v>761</v>
      </c>
      <c r="K295" s="11" t="s">
        <v>133</v>
      </c>
      <c r="L295" s="11" t="s">
        <v>293</v>
      </c>
      <c r="M295" s="11" t="s">
        <v>294</v>
      </c>
      <c r="N295" s="11" t="s">
        <v>926</v>
      </c>
      <c r="O295" s="11" t="s">
        <v>927</v>
      </c>
      <c r="P295" s="11" t="s">
        <v>297</v>
      </c>
      <c r="R295" s="11" t="s">
        <v>456</v>
      </c>
      <c r="T295" s="11" t="s">
        <v>457</v>
      </c>
      <c r="U295" s="11" t="s">
        <v>300</v>
      </c>
      <c r="V295" s="11" t="s">
        <v>301</v>
      </c>
      <c r="Z295" s="11" t="s">
        <v>2</v>
      </c>
      <c r="AH295" s="11">
        <v>1</v>
      </c>
      <c r="BH295" s="11">
        <f t="shared" si="12"/>
        <v>1</v>
      </c>
      <c r="BI295" s="12">
        <v>427</v>
      </c>
      <c r="BJ295" s="12">
        <f t="shared" si="13"/>
        <v>427</v>
      </c>
      <c r="BK295" s="12">
        <v>1090</v>
      </c>
      <c r="BL295" s="12">
        <f t="shared" si="14"/>
        <v>1090</v>
      </c>
      <c r="BM295" s="11" t="s">
        <v>412</v>
      </c>
      <c r="BN295" s="13" t="s">
        <v>320</v>
      </c>
      <c r="BO295" s="11" t="s">
        <v>420</v>
      </c>
      <c r="BP295" s="11" t="s">
        <v>304</v>
      </c>
    </row>
    <row r="296" spans="1:68" ht="30" x14ac:dyDescent="0.25">
      <c r="F296" t="s">
        <v>290</v>
      </c>
      <c r="G296" t="s">
        <v>290</v>
      </c>
      <c r="I296" t="s">
        <v>932</v>
      </c>
      <c r="J296" t="s">
        <v>761</v>
      </c>
      <c r="K296" t="s">
        <v>133</v>
      </c>
      <c r="L296" t="s">
        <v>293</v>
      </c>
      <c r="M296" t="s">
        <v>294</v>
      </c>
      <c r="N296" t="s">
        <v>926</v>
      </c>
      <c r="O296" t="s">
        <v>927</v>
      </c>
      <c r="P296" t="s">
        <v>297</v>
      </c>
      <c r="R296" t="s">
        <v>456</v>
      </c>
      <c r="T296" t="s">
        <v>457</v>
      </c>
      <c r="U296" t="s">
        <v>300</v>
      </c>
      <c r="V296" t="s">
        <v>301</v>
      </c>
      <c r="Z296" t="s">
        <v>2</v>
      </c>
      <c r="AH296" s="14">
        <v>0</v>
      </c>
      <c r="BH296">
        <f t="shared" si="12"/>
        <v>0</v>
      </c>
      <c r="BI296" s="5">
        <v>427</v>
      </c>
      <c r="BJ296" s="5">
        <f t="shared" si="13"/>
        <v>0</v>
      </c>
      <c r="BK296" s="5">
        <v>1090</v>
      </c>
      <c r="BL296" s="5">
        <f t="shared" si="14"/>
        <v>0</v>
      </c>
      <c r="BM296" t="s">
        <v>412</v>
      </c>
      <c r="BN296" s="4" t="s">
        <v>320</v>
      </c>
      <c r="BO296" t="s">
        <v>420</v>
      </c>
      <c r="BP296" t="s">
        <v>305</v>
      </c>
    </row>
    <row r="297" spans="1:68" s="11" customFormat="1" ht="214.9" customHeight="1" x14ac:dyDescent="0.25">
      <c r="A297" t="s">
        <v>289</v>
      </c>
      <c r="B297"/>
      <c r="C297"/>
      <c r="D297"/>
      <c r="E297"/>
      <c r="F297" s="11" t="s">
        <v>290</v>
      </c>
      <c r="G297" s="11" t="s">
        <v>290</v>
      </c>
      <c r="I297" s="11" t="s">
        <v>933</v>
      </c>
      <c r="J297" s="11" t="s">
        <v>761</v>
      </c>
      <c r="K297" s="11" t="s">
        <v>133</v>
      </c>
      <c r="L297" s="11" t="s">
        <v>293</v>
      </c>
      <c r="M297" s="11" t="s">
        <v>294</v>
      </c>
      <c r="N297" s="11" t="s">
        <v>926</v>
      </c>
      <c r="O297" s="11" t="s">
        <v>927</v>
      </c>
      <c r="P297" s="11" t="s">
        <v>297</v>
      </c>
      <c r="R297" s="11" t="s">
        <v>556</v>
      </c>
      <c r="T297" s="11" t="s">
        <v>557</v>
      </c>
      <c r="U297" s="11" t="s">
        <v>300</v>
      </c>
      <c r="V297" s="11" t="s">
        <v>301</v>
      </c>
      <c r="Z297" s="11" t="s">
        <v>2</v>
      </c>
      <c r="AC297" s="11">
        <v>2</v>
      </c>
      <c r="AD297" s="11">
        <v>1</v>
      </c>
      <c r="BH297" s="11">
        <f t="shared" si="12"/>
        <v>3</v>
      </c>
      <c r="BI297" s="12">
        <v>427</v>
      </c>
      <c r="BJ297" s="12">
        <f t="shared" si="13"/>
        <v>1281</v>
      </c>
      <c r="BK297" s="12">
        <v>1090</v>
      </c>
      <c r="BL297" s="12">
        <f t="shared" si="14"/>
        <v>3270</v>
      </c>
      <c r="BN297" s="13" t="s">
        <v>320</v>
      </c>
      <c r="BO297" s="11" t="s">
        <v>420</v>
      </c>
      <c r="BP297" s="11" t="s">
        <v>304</v>
      </c>
    </row>
    <row r="298" spans="1:68" ht="30" x14ac:dyDescent="0.25">
      <c r="F298" t="s">
        <v>290</v>
      </c>
      <c r="G298" t="s">
        <v>290</v>
      </c>
      <c r="I298" t="s">
        <v>933</v>
      </c>
      <c r="J298" t="s">
        <v>761</v>
      </c>
      <c r="K298" t="s">
        <v>133</v>
      </c>
      <c r="L298" t="s">
        <v>293</v>
      </c>
      <c r="M298" t="s">
        <v>294</v>
      </c>
      <c r="N298" t="s">
        <v>926</v>
      </c>
      <c r="O298" t="s">
        <v>927</v>
      </c>
      <c r="P298" t="s">
        <v>297</v>
      </c>
      <c r="R298" t="s">
        <v>556</v>
      </c>
      <c r="T298" t="s">
        <v>557</v>
      </c>
      <c r="U298" t="s">
        <v>300</v>
      </c>
      <c r="V298" t="s">
        <v>301</v>
      </c>
      <c r="Z298" t="s">
        <v>2</v>
      </c>
      <c r="AC298" s="14">
        <v>0</v>
      </c>
      <c r="AD298" s="14">
        <v>0</v>
      </c>
      <c r="BH298">
        <f t="shared" si="12"/>
        <v>0</v>
      </c>
      <c r="BI298" s="5">
        <v>427</v>
      </c>
      <c r="BJ298" s="5">
        <f t="shared" si="13"/>
        <v>0</v>
      </c>
      <c r="BK298" s="5">
        <v>1090</v>
      </c>
      <c r="BL298" s="5">
        <f t="shared" si="14"/>
        <v>0</v>
      </c>
      <c r="BN298" s="4" t="s">
        <v>320</v>
      </c>
      <c r="BO298" t="s">
        <v>420</v>
      </c>
      <c r="BP298" t="s">
        <v>305</v>
      </c>
    </row>
    <row r="299" spans="1:68" s="11" customFormat="1" ht="214.9" customHeight="1" x14ac:dyDescent="0.25">
      <c r="A299"/>
      <c r="B299"/>
      <c r="C299"/>
      <c r="D299"/>
      <c r="E299"/>
      <c r="F299" s="11" t="s">
        <v>290</v>
      </c>
      <c r="G299" s="11" t="s">
        <v>290</v>
      </c>
      <c r="I299" s="11" t="s">
        <v>934</v>
      </c>
      <c r="J299" s="11" t="s">
        <v>761</v>
      </c>
      <c r="K299" s="11" t="s">
        <v>133</v>
      </c>
      <c r="L299" s="11" t="s">
        <v>293</v>
      </c>
      <c r="M299" s="11" t="s">
        <v>325</v>
      </c>
      <c r="N299" s="11" t="s">
        <v>935</v>
      </c>
      <c r="O299" s="11" t="s">
        <v>936</v>
      </c>
      <c r="P299" s="11" t="s">
        <v>297</v>
      </c>
      <c r="R299" s="11" t="s">
        <v>328</v>
      </c>
      <c r="T299" s="11" t="s">
        <v>329</v>
      </c>
      <c r="U299" s="11" t="s">
        <v>330</v>
      </c>
      <c r="V299" s="11" t="s">
        <v>338</v>
      </c>
      <c r="Z299" s="11" t="s">
        <v>2</v>
      </c>
      <c r="AE299" s="11">
        <v>2</v>
      </c>
      <c r="BH299" s="11">
        <f t="shared" si="12"/>
        <v>2</v>
      </c>
      <c r="BI299" s="12">
        <v>294</v>
      </c>
      <c r="BJ299" s="12">
        <f t="shared" si="13"/>
        <v>588</v>
      </c>
      <c r="BK299" s="12">
        <v>780</v>
      </c>
      <c r="BL299" s="12">
        <f t="shared" si="14"/>
        <v>1560</v>
      </c>
      <c r="BN299" s="13" t="s">
        <v>937</v>
      </c>
      <c r="BO299" s="11" t="s">
        <v>938</v>
      </c>
      <c r="BP299" s="11" t="s">
        <v>304</v>
      </c>
    </row>
    <row r="300" spans="1:68" x14ac:dyDescent="0.25">
      <c r="F300" t="s">
        <v>290</v>
      </c>
      <c r="G300" t="s">
        <v>290</v>
      </c>
      <c r="I300" t="s">
        <v>934</v>
      </c>
      <c r="J300" t="s">
        <v>761</v>
      </c>
      <c r="K300" t="s">
        <v>133</v>
      </c>
      <c r="L300" t="s">
        <v>293</v>
      </c>
      <c r="M300" t="s">
        <v>325</v>
      </c>
      <c r="N300" t="s">
        <v>935</v>
      </c>
      <c r="O300" t="s">
        <v>936</v>
      </c>
      <c r="P300" t="s">
        <v>297</v>
      </c>
      <c r="R300" t="s">
        <v>328</v>
      </c>
      <c r="T300" t="s">
        <v>329</v>
      </c>
      <c r="U300" t="s">
        <v>330</v>
      </c>
      <c r="V300" t="s">
        <v>338</v>
      </c>
      <c r="Z300" t="s">
        <v>2</v>
      </c>
      <c r="AE300" s="14">
        <v>0</v>
      </c>
      <c r="BH300">
        <f t="shared" si="12"/>
        <v>0</v>
      </c>
      <c r="BI300" s="5">
        <v>294</v>
      </c>
      <c r="BJ300" s="5">
        <f t="shared" si="13"/>
        <v>0</v>
      </c>
      <c r="BK300" s="5">
        <v>780</v>
      </c>
      <c r="BL300" s="5">
        <f t="shared" si="14"/>
        <v>0</v>
      </c>
      <c r="BN300" s="4" t="s">
        <v>937</v>
      </c>
      <c r="BO300" t="s">
        <v>938</v>
      </c>
      <c r="BP300" t="s">
        <v>305</v>
      </c>
    </row>
    <row r="301" spans="1:68" s="11" customFormat="1" ht="214.9" customHeight="1" x14ac:dyDescent="0.25">
      <c r="A301" t="s">
        <v>289</v>
      </c>
      <c r="B301" t="s">
        <v>289</v>
      </c>
      <c r="C301"/>
      <c r="D301"/>
      <c r="E301"/>
      <c r="F301" s="11" t="s">
        <v>290</v>
      </c>
      <c r="G301" s="11" t="s">
        <v>290</v>
      </c>
      <c r="I301" s="11" t="s">
        <v>939</v>
      </c>
      <c r="J301" s="11" t="s">
        <v>761</v>
      </c>
      <c r="K301" s="11" t="s">
        <v>133</v>
      </c>
      <c r="L301" s="11" t="s">
        <v>293</v>
      </c>
      <c r="M301" s="11" t="s">
        <v>325</v>
      </c>
      <c r="N301" s="11" t="s">
        <v>935</v>
      </c>
      <c r="O301" s="11" t="s">
        <v>936</v>
      </c>
      <c r="P301" s="11" t="s">
        <v>297</v>
      </c>
      <c r="R301" s="11" t="s">
        <v>816</v>
      </c>
      <c r="T301" s="11" t="s">
        <v>817</v>
      </c>
      <c r="U301" s="11" t="s">
        <v>330</v>
      </c>
      <c r="V301" s="11" t="s">
        <v>338</v>
      </c>
      <c r="Z301" s="11" t="s">
        <v>2</v>
      </c>
      <c r="AE301" s="11">
        <v>2</v>
      </c>
      <c r="BH301" s="11">
        <f t="shared" si="12"/>
        <v>2</v>
      </c>
      <c r="BI301" s="12">
        <v>294</v>
      </c>
      <c r="BJ301" s="12">
        <f t="shared" si="13"/>
        <v>588</v>
      </c>
      <c r="BK301" s="12">
        <v>780</v>
      </c>
      <c r="BL301" s="12">
        <f t="shared" si="14"/>
        <v>1560</v>
      </c>
      <c r="BN301" s="13" t="s">
        <v>937</v>
      </c>
      <c r="BO301" s="11" t="s">
        <v>938</v>
      </c>
      <c r="BP301" s="11" t="s">
        <v>304</v>
      </c>
    </row>
    <row r="302" spans="1:68" x14ac:dyDescent="0.25">
      <c r="F302" t="s">
        <v>290</v>
      </c>
      <c r="G302" t="s">
        <v>290</v>
      </c>
      <c r="I302" t="s">
        <v>939</v>
      </c>
      <c r="J302" t="s">
        <v>761</v>
      </c>
      <c r="K302" t="s">
        <v>133</v>
      </c>
      <c r="L302" t="s">
        <v>293</v>
      </c>
      <c r="M302" t="s">
        <v>325</v>
      </c>
      <c r="N302" t="s">
        <v>935</v>
      </c>
      <c r="O302" t="s">
        <v>936</v>
      </c>
      <c r="P302" t="s">
        <v>297</v>
      </c>
      <c r="R302" t="s">
        <v>816</v>
      </c>
      <c r="T302" t="s">
        <v>817</v>
      </c>
      <c r="U302" t="s">
        <v>330</v>
      </c>
      <c r="V302" t="s">
        <v>338</v>
      </c>
      <c r="Z302" t="s">
        <v>2</v>
      </c>
      <c r="AE302" s="14">
        <v>0</v>
      </c>
      <c r="BH302">
        <f t="shared" si="12"/>
        <v>0</v>
      </c>
      <c r="BI302" s="5">
        <v>294</v>
      </c>
      <c r="BJ302" s="5">
        <f t="shared" si="13"/>
        <v>0</v>
      </c>
      <c r="BK302" s="5">
        <v>780</v>
      </c>
      <c r="BL302" s="5">
        <f t="shared" si="14"/>
        <v>0</v>
      </c>
      <c r="BN302" s="4" t="s">
        <v>937</v>
      </c>
      <c r="BO302" t="s">
        <v>938</v>
      </c>
      <c r="BP302" t="s">
        <v>305</v>
      </c>
    </row>
    <row r="303" spans="1:68" s="11" customFormat="1" ht="214.9" customHeight="1" x14ac:dyDescent="0.25">
      <c r="A303"/>
      <c r="B303"/>
      <c r="C303"/>
      <c r="D303"/>
      <c r="E303"/>
      <c r="F303" s="11" t="s">
        <v>290</v>
      </c>
      <c r="G303" s="11" t="s">
        <v>290</v>
      </c>
      <c r="I303" s="11" t="s">
        <v>940</v>
      </c>
      <c r="J303" s="11" t="s">
        <v>761</v>
      </c>
      <c r="K303" s="11" t="s">
        <v>133</v>
      </c>
      <c r="L303" s="11" t="s">
        <v>293</v>
      </c>
      <c r="M303" s="11" t="s">
        <v>325</v>
      </c>
      <c r="N303" s="11" t="s">
        <v>941</v>
      </c>
      <c r="O303" s="11" t="s">
        <v>942</v>
      </c>
      <c r="P303" s="11" t="s">
        <v>297</v>
      </c>
      <c r="R303" s="11" t="s">
        <v>328</v>
      </c>
      <c r="T303" s="11" t="s">
        <v>329</v>
      </c>
      <c r="U303" s="11" t="s">
        <v>631</v>
      </c>
      <c r="V303" s="11" t="s">
        <v>301</v>
      </c>
      <c r="Z303" s="11" t="s">
        <v>2</v>
      </c>
      <c r="AC303" s="11">
        <v>5</v>
      </c>
      <c r="AD303" s="11">
        <v>5</v>
      </c>
      <c r="AE303" s="11">
        <v>3</v>
      </c>
      <c r="BH303" s="11">
        <f t="shared" si="12"/>
        <v>13</v>
      </c>
      <c r="BI303" s="12">
        <v>353</v>
      </c>
      <c r="BJ303" s="12">
        <f t="shared" si="13"/>
        <v>4589</v>
      </c>
      <c r="BK303" s="12">
        <v>935</v>
      </c>
      <c r="BL303" s="12">
        <f t="shared" si="14"/>
        <v>12155</v>
      </c>
      <c r="BN303" s="13" t="s">
        <v>943</v>
      </c>
      <c r="BO303" s="11" t="s">
        <v>938</v>
      </c>
      <c r="BP303" s="11" t="s">
        <v>304</v>
      </c>
    </row>
    <row r="304" spans="1:68" ht="30" x14ac:dyDescent="0.25">
      <c r="F304" t="s">
        <v>290</v>
      </c>
      <c r="G304" t="s">
        <v>290</v>
      </c>
      <c r="I304" t="s">
        <v>940</v>
      </c>
      <c r="J304" t="s">
        <v>761</v>
      </c>
      <c r="K304" t="s">
        <v>133</v>
      </c>
      <c r="L304" t="s">
        <v>293</v>
      </c>
      <c r="M304" t="s">
        <v>325</v>
      </c>
      <c r="N304" t="s">
        <v>941</v>
      </c>
      <c r="O304" t="s">
        <v>942</v>
      </c>
      <c r="P304" t="s">
        <v>297</v>
      </c>
      <c r="R304" t="s">
        <v>328</v>
      </c>
      <c r="T304" t="s">
        <v>329</v>
      </c>
      <c r="U304" t="s">
        <v>631</v>
      </c>
      <c r="V304" t="s">
        <v>301</v>
      </c>
      <c r="Z304" t="s">
        <v>2</v>
      </c>
      <c r="AC304" s="14">
        <v>0</v>
      </c>
      <c r="AD304" s="14">
        <v>0</v>
      </c>
      <c r="AE304" s="14">
        <v>0</v>
      </c>
      <c r="BH304">
        <f t="shared" si="12"/>
        <v>0</v>
      </c>
      <c r="BI304" s="5">
        <v>353</v>
      </c>
      <c r="BJ304" s="5">
        <f t="shared" si="13"/>
        <v>0</v>
      </c>
      <c r="BK304" s="5">
        <v>935</v>
      </c>
      <c r="BL304" s="5">
        <f t="shared" si="14"/>
        <v>0</v>
      </c>
      <c r="BN304" s="4" t="s">
        <v>943</v>
      </c>
      <c r="BO304" t="s">
        <v>938</v>
      </c>
      <c r="BP304" t="s">
        <v>305</v>
      </c>
    </row>
    <row r="305" spans="1:68" s="11" customFormat="1" ht="214.9" customHeight="1" x14ac:dyDescent="0.25">
      <c r="A305"/>
      <c r="B305"/>
      <c r="C305"/>
      <c r="D305"/>
      <c r="E305"/>
      <c r="F305" s="11" t="s">
        <v>290</v>
      </c>
      <c r="G305" s="11" t="s">
        <v>290</v>
      </c>
      <c r="I305" s="11" t="s">
        <v>944</v>
      </c>
      <c r="J305" s="11" t="s">
        <v>761</v>
      </c>
      <c r="K305" s="11" t="s">
        <v>133</v>
      </c>
      <c r="L305" s="11" t="s">
        <v>293</v>
      </c>
      <c r="M305" s="11" t="s">
        <v>945</v>
      </c>
      <c r="N305" s="11" t="s">
        <v>946</v>
      </c>
      <c r="O305" s="11" t="s">
        <v>947</v>
      </c>
      <c r="P305" s="11" t="s">
        <v>297</v>
      </c>
      <c r="R305" s="11" t="s">
        <v>948</v>
      </c>
      <c r="T305" s="11" t="s">
        <v>949</v>
      </c>
      <c r="U305" s="11" t="s">
        <v>330</v>
      </c>
      <c r="V305" s="11" t="s">
        <v>338</v>
      </c>
      <c r="Z305" s="11" t="s">
        <v>2</v>
      </c>
      <c r="AD305" s="11">
        <v>1</v>
      </c>
      <c r="BH305" s="11">
        <f t="shared" si="12"/>
        <v>1</v>
      </c>
      <c r="BI305" s="12">
        <v>300</v>
      </c>
      <c r="BJ305" s="12">
        <f t="shared" si="13"/>
        <v>300</v>
      </c>
      <c r="BK305" s="12">
        <v>795</v>
      </c>
      <c r="BL305" s="12">
        <f t="shared" si="14"/>
        <v>795</v>
      </c>
      <c r="BN305" s="13" t="s">
        <v>950</v>
      </c>
      <c r="BO305" s="11" t="s">
        <v>861</v>
      </c>
      <c r="BP305" s="11" t="s">
        <v>304</v>
      </c>
    </row>
    <row r="306" spans="1:68" ht="30" x14ac:dyDescent="0.25">
      <c r="F306" t="s">
        <v>290</v>
      </c>
      <c r="G306" t="s">
        <v>290</v>
      </c>
      <c r="I306" t="s">
        <v>944</v>
      </c>
      <c r="J306" t="s">
        <v>761</v>
      </c>
      <c r="K306" t="s">
        <v>133</v>
      </c>
      <c r="L306" t="s">
        <v>293</v>
      </c>
      <c r="M306" t="s">
        <v>945</v>
      </c>
      <c r="N306" t="s">
        <v>946</v>
      </c>
      <c r="O306" t="s">
        <v>947</v>
      </c>
      <c r="P306" t="s">
        <v>297</v>
      </c>
      <c r="R306" t="s">
        <v>948</v>
      </c>
      <c r="T306" t="s">
        <v>949</v>
      </c>
      <c r="U306" t="s">
        <v>330</v>
      </c>
      <c r="V306" t="s">
        <v>338</v>
      </c>
      <c r="Z306" t="s">
        <v>2</v>
      </c>
      <c r="AD306" s="14">
        <v>0</v>
      </c>
      <c r="BH306">
        <f t="shared" si="12"/>
        <v>0</v>
      </c>
      <c r="BI306" s="5">
        <v>300</v>
      </c>
      <c r="BJ306" s="5">
        <f t="shared" si="13"/>
        <v>0</v>
      </c>
      <c r="BK306" s="5">
        <v>795</v>
      </c>
      <c r="BL306" s="5">
        <f t="shared" si="14"/>
        <v>0</v>
      </c>
      <c r="BN306" s="4" t="s">
        <v>950</v>
      </c>
      <c r="BO306" t="s">
        <v>861</v>
      </c>
      <c r="BP306" t="s">
        <v>305</v>
      </c>
    </row>
    <row r="307" spans="1:68" s="11" customFormat="1" ht="214.9" customHeight="1" x14ac:dyDescent="0.25">
      <c r="A307" t="s">
        <v>314</v>
      </c>
      <c r="B307"/>
      <c r="C307"/>
      <c r="D307"/>
      <c r="E307"/>
      <c r="F307" s="11" t="s">
        <v>290</v>
      </c>
      <c r="G307" s="11" t="s">
        <v>290</v>
      </c>
      <c r="I307" s="11" t="s">
        <v>951</v>
      </c>
      <c r="J307" s="11" t="s">
        <v>761</v>
      </c>
      <c r="K307" s="11" t="s">
        <v>133</v>
      </c>
      <c r="L307" s="11" t="s">
        <v>293</v>
      </c>
      <c r="M307" s="11" t="s">
        <v>335</v>
      </c>
      <c r="N307" s="11" t="s">
        <v>952</v>
      </c>
      <c r="O307" s="11" t="s">
        <v>953</v>
      </c>
      <c r="P307" s="11" t="s">
        <v>297</v>
      </c>
      <c r="R307" s="11" t="s">
        <v>718</v>
      </c>
      <c r="T307" s="11" t="s">
        <v>719</v>
      </c>
      <c r="U307" s="11" t="s">
        <v>631</v>
      </c>
      <c r="V307" s="11" t="s">
        <v>338</v>
      </c>
      <c r="Z307" s="11" t="s">
        <v>2</v>
      </c>
      <c r="AC307" s="11">
        <v>1</v>
      </c>
      <c r="AD307" s="11">
        <v>1</v>
      </c>
      <c r="AE307" s="11">
        <v>3</v>
      </c>
      <c r="AF307" s="11">
        <v>3</v>
      </c>
      <c r="AG307" s="11">
        <v>1</v>
      </c>
      <c r="BH307" s="11">
        <f t="shared" si="12"/>
        <v>9</v>
      </c>
      <c r="BI307" s="12">
        <v>121</v>
      </c>
      <c r="BJ307" s="12">
        <f t="shared" si="13"/>
        <v>1089</v>
      </c>
      <c r="BK307" s="12">
        <v>320</v>
      </c>
      <c r="BL307" s="12">
        <f t="shared" si="14"/>
        <v>2880</v>
      </c>
      <c r="BN307" s="13" t="s">
        <v>954</v>
      </c>
      <c r="BO307" s="11" t="s">
        <v>955</v>
      </c>
      <c r="BP307" s="11" t="s">
        <v>304</v>
      </c>
    </row>
    <row r="308" spans="1:68" x14ac:dyDescent="0.25">
      <c r="F308" t="s">
        <v>290</v>
      </c>
      <c r="G308" t="s">
        <v>290</v>
      </c>
      <c r="I308" t="s">
        <v>951</v>
      </c>
      <c r="J308" t="s">
        <v>761</v>
      </c>
      <c r="K308" t="s">
        <v>133</v>
      </c>
      <c r="L308" t="s">
        <v>293</v>
      </c>
      <c r="M308" t="s">
        <v>335</v>
      </c>
      <c r="N308" t="s">
        <v>952</v>
      </c>
      <c r="O308" t="s">
        <v>953</v>
      </c>
      <c r="P308" t="s">
        <v>297</v>
      </c>
      <c r="R308" t="s">
        <v>718</v>
      </c>
      <c r="T308" t="s">
        <v>719</v>
      </c>
      <c r="U308" t="s">
        <v>631</v>
      </c>
      <c r="V308" t="s">
        <v>338</v>
      </c>
      <c r="Z308" t="s">
        <v>2</v>
      </c>
      <c r="AC308" s="14">
        <v>0</v>
      </c>
      <c r="AD308" s="14">
        <v>0</v>
      </c>
      <c r="AE308" s="14">
        <v>0</v>
      </c>
      <c r="AF308" s="14">
        <v>0</v>
      </c>
      <c r="AG308" s="14">
        <v>0</v>
      </c>
      <c r="BH308">
        <f t="shared" si="12"/>
        <v>0</v>
      </c>
      <c r="BI308" s="5">
        <v>121</v>
      </c>
      <c r="BJ308" s="5">
        <f t="shared" si="13"/>
        <v>0</v>
      </c>
      <c r="BK308" s="5">
        <v>320</v>
      </c>
      <c r="BL308" s="5">
        <f t="shared" si="14"/>
        <v>0</v>
      </c>
      <c r="BN308" s="4" t="s">
        <v>954</v>
      </c>
      <c r="BO308" t="s">
        <v>955</v>
      </c>
      <c r="BP308" t="s">
        <v>305</v>
      </c>
    </row>
    <row r="309" spans="1:68" s="11" customFormat="1" ht="214.9" customHeight="1" x14ac:dyDescent="0.25">
      <c r="A309" t="s">
        <v>289</v>
      </c>
      <c r="B309"/>
      <c r="C309"/>
      <c r="D309"/>
      <c r="E309"/>
      <c r="F309" s="11" t="s">
        <v>290</v>
      </c>
      <c r="G309" s="11" t="s">
        <v>290</v>
      </c>
      <c r="I309" s="11" t="s">
        <v>956</v>
      </c>
      <c r="J309" s="11" t="s">
        <v>761</v>
      </c>
      <c r="K309" s="11" t="s">
        <v>133</v>
      </c>
      <c r="L309" s="11" t="s">
        <v>293</v>
      </c>
      <c r="M309" s="11" t="s">
        <v>335</v>
      </c>
      <c r="N309" s="11" t="s">
        <v>957</v>
      </c>
      <c r="O309" s="11" t="s">
        <v>958</v>
      </c>
      <c r="P309" s="11" t="s">
        <v>297</v>
      </c>
      <c r="R309" s="11" t="s">
        <v>328</v>
      </c>
      <c r="T309" s="11" t="s">
        <v>329</v>
      </c>
      <c r="U309" s="11" t="s">
        <v>330</v>
      </c>
      <c r="V309" s="11" t="s">
        <v>338</v>
      </c>
      <c r="Z309" s="11" t="s">
        <v>2</v>
      </c>
      <c r="AC309" s="11">
        <v>1</v>
      </c>
      <c r="BH309" s="11">
        <f t="shared" si="12"/>
        <v>1</v>
      </c>
      <c r="BI309" s="12">
        <v>117</v>
      </c>
      <c r="BJ309" s="12">
        <f t="shared" si="13"/>
        <v>117</v>
      </c>
      <c r="BK309" s="12">
        <v>310</v>
      </c>
      <c r="BL309" s="12">
        <f t="shared" si="14"/>
        <v>310</v>
      </c>
      <c r="BN309" s="13" t="s">
        <v>853</v>
      </c>
      <c r="BO309" s="11" t="s">
        <v>959</v>
      </c>
      <c r="BP309" s="11" t="s">
        <v>304</v>
      </c>
    </row>
    <row r="310" spans="1:68" x14ac:dyDescent="0.25">
      <c r="F310" t="s">
        <v>290</v>
      </c>
      <c r="G310" t="s">
        <v>290</v>
      </c>
      <c r="I310" t="s">
        <v>956</v>
      </c>
      <c r="J310" t="s">
        <v>761</v>
      </c>
      <c r="K310" t="s">
        <v>133</v>
      </c>
      <c r="L310" t="s">
        <v>293</v>
      </c>
      <c r="M310" t="s">
        <v>335</v>
      </c>
      <c r="N310" t="s">
        <v>957</v>
      </c>
      <c r="O310" t="s">
        <v>958</v>
      </c>
      <c r="P310" t="s">
        <v>297</v>
      </c>
      <c r="R310" t="s">
        <v>328</v>
      </c>
      <c r="T310" t="s">
        <v>329</v>
      </c>
      <c r="U310" t="s">
        <v>330</v>
      </c>
      <c r="V310" t="s">
        <v>338</v>
      </c>
      <c r="Z310" t="s">
        <v>2</v>
      </c>
      <c r="AC310" s="14">
        <v>0</v>
      </c>
      <c r="BH310">
        <f t="shared" si="12"/>
        <v>0</v>
      </c>
      <c r="BI310" s="5">
        <v>117</v>
      </c>
      <c r="BJ310" s="5">
        <f t="shared" si="13"/>
        <v>0</v>
      </c>
      <c r="BK310" s="5">
        <v>310</v>
      </c>
      <c r="BL310" s="5">
        <f t="shared" si="14"/>
        <v>0</v>
      </c>
      <c r="BN310" s="4" t="s">
        <v>853</v>
      </c>
      <c r="BO310" t="s">
        <v>959</v>
      </c>
      <c r="BP310" t="s">
        <v>305</v>
      </c>
    </row>
    <row r="311" spans="1:68" s="11" customFormat="1" ht="214.9" customHeight="1" x14ac:dyDescent="0.25">
      <c r="A311"/>
      <c r="B311"/>
      <c r="C311"/>
      <c r="D311"/>
      <c r="E311"/>
      <c r="F311" s="11" t="s">
        <v>290</v>
      </c>
      <c r="G311" s="11" t="s">
        <v>290</v>
      </c>
      <c r="I311" s="11" t="s">
        <v>960</v>
      </c>
      <c r="J311" s="11" t="s">
        <v>761</v>
      </c>
      <c r="K311" s="11" t="s">
        <v>133</v>
      </c>
      <c r="L311" s="11" t="s">
        <v>293</v>
      </c>
      <c r="M311" s="11" t="s">
        <v>335</v>
      </c>
      <c r="N311" s="11" t="s">
        <v>961</v>
      </c>
      <c r="O311" s="11" t="s">
        <v>962</v>
      </c>
      <c r="P311" s="11" t="s">
        <v>297</v>
      </c>
      <c r="R311" s="11" t="s">
        <v>385</v>
      </c>
      <c r="T311" s="11" t="s">
        <v>386</v>
      </c>
      <c r="U311" s="11" t="s">
        <v>300</v>
      </c>
      <c r="V311" s="11" t="s">
        <v>338</v>
      </c>
      <c r="Z311" s="11" t="s">
        <v>2</v>
      </c>
      <c r="AC311" s="11">
        <v>1</v>
      </c>
      <c r="BH311" s="11">
        <f t="shared" si="12"/>
        <v>1</v>
      </c>
      <c r="BI311" s="12">
        <v>166</v>
      </c>
      <c r="BJ311" s="12">
        <f t="shared" si="13"/>
        <v>166</v>
      </c>
      <c r="BK311" s="12">
        <v>440</v>
      </c>
      <c r="BL311" s="12">
        <f t="shared" si="14"/>
        <v>440</v>
      </c>
      <c r="BN311" s="13" t="s">
        <v>963</v>
      </c>
      <c r="BO311" s="11" t="s">
        <v>959</v>
      </c>
      <c r="BP311" s="11" t="s">
        <v>304</v>
      </c>
    </row>
    <row r="312" spans="1:68" ht="30" x14ac:dyDescent="0.25">
      <c r="F312" t="s">
        <v>290</v>
      </c>
      <c r="G312" t="s">
        <v>290</v>
      </c>
      <c r="I312" t="s">
        <v>960</v>
      </c>
      <c r="J312" t="s">
        <v>761</v>
      </c>
      <c r="K312" t="s">
        <v>133</v>
      </c>
      <c r="L312" t="s">
        <v>293</v>
      </c>
      <c r="M312" t="s">
        <v>335</v>
      </c>
      <c r="N312" t="s">
        <v>961</v>
      </c>
      <c r="O312" t="s">
        <v>962</v>
      </c>
      <c r="P312" t="s">
        <v>297</v>
      </c>
      <c r="R312" t="s">
        <v>385</v>
      </c>
      <c r="T312" t="s">
        <v>386</v>
      </c>
      <c r="U312" t="s">
        <v>300</v>
      </c>
      <c r="V312" t="s">
        <v>338</v>
      </c>
      <c r="Z312" t="s">
        <v>2</v>
      </c>
      <c r="AC312" s="14">
        <v>0</v>
      </c>
      <c r="BH312">
        <f t="shared" si="12"/>
        <v>0</v>
      </c>
      <c r="BI312" s="5">
        <v>166</v>
      </c>
      <c r="BJ312" s="5">
        <f t="shared" si="13"/>
        <v>0</v>
      </c>
      <c r="BK312" s="5">
        <v>440</v>
      </c>
      <c r="BL312" s="5">
        <f t="shared" si="14"/>
        <v>0</v>
      </c>
      <c r="BN312" s="4" t="s">
        <v>963</v>
      </c>
      <c r="BO312" t="s">
        <v>959</v>
      </c>
      <c r="BP312" t="s">
        <v>305</v>
      </c>
    </row>
    <row r="313" spans="1:68" s="11" customFormat="1" ht="214.9" customHeight="1" x14ac:dyDescent="0.25">
      <c r="A313" t="s">
        <v>289</v>
      </c>
      <c r="B313"/>
      <c r="C313"/>
      <c r="D313"/>
      <c r="E313"/>
      <c r="F313" s="11" t="s">
        <v>290</v>
      </c>
      <c r="G313" s="11" t="s">
        <v>290</v>
      </c>
      <c r="I313" s="11" t="s">
        <v>964</v>
      </c>
      <c r="J313" s="11" t="s">
        <v>761</v>
      </c>
      <c r="K313" s="11" t="s">
        <v>133</v>
      </c>
      <c r="L313" s="11" t="s">
        <v>293</v>
      </c>
      <c r="M313" s="11" t="s">
        <v>335</v>
      </c>
      <c r="N313" s="11" t="s">
        <v>961</v>
      </c>
      <c r="O313" s="11" t="s">
        <v>962</v>
      </c>
      <c r="P313" s="11" t="s">
        <v>297</v>
      </c>
      <c r="R313" s="11" t="s">
        <v>965</v>
      </c>
      <c r="T313" s="11" t="s">
        <v>966</v>
      </c>
      <c r="U313" s="11" t="s">
        <v>300</v>
      </c>
      <c r="V313" s="11" t="s">
        <v>338</v>
      </c>
      <c r="Z313" s="11" t="s">
        <v>2</v>
      </c>
      <c r="AC313" s="11">
        <v>1</v>
      </c>
      <c r="BH313" s="11">
        <f t="shared" si="12"/>
        <v>1</v>
      </c>
      <c r="BI313" s="12">
        <v>166</v>
      </c>
      <c r="BJ313" s="12">
        <f t="shared" si="13"/>
        <v>166</v>
      </c>
      <c r="BK313" s="12">
        <v>440</v>
      </c>
      <c r="BL313" s="12">
        <f t="shared" si="14"/>
        <v>440</v>
      </c>
      <c r="BN313" s="13" t="s">
        <v>963</v>
      </c>
      <c r="BO313" s="11" t="s">
        <v>959</v>
      </c>
      <c r="BP313" s="11" t="s">
        <v>304</v>
      </c>
    </row>
    <row r="314" spans="1:68" ht="30" x14ac:dyDescent="0.25">
      <c r="F314" t="s">
        <v>290</v>
      </c>
      <c r="G314" t="s">
        <v>290</v>
      </c>
      <c r="I314" t="s">
        <v>964</v>
      </c>
      <c r="J314" t="s">
        <v>761</v>
      </c>
      <c r="K314" t="s">
        <v>133</v>
      </c>
      <c r="L314" t="s">
        <v>293</v>
      </c>
      <c r="M314" t="s">
        <v>335</v>
      </c>
      <c r="N314" t="s">
        <v>961</v>
      </c>
      <c r="O314" t="s">
        <v>962</v>
      </c>
      <c r="P314" t="s">
        <v>297</v>
      </c>
      <c r="R314" t="s">
        <v>965</v>
      </c>
      <c r="T314" t="s">
        <v>966</v>
      </c>
      <c r="U314" t="s">
        <v>300</v>
      </c>
      <c r="V314" t="s">
        <v>338</v>
      </c>
      <c r="Z314" t="s">
        <v>2</v>
      </c>
      <c r="AC314" s="14">
        <v>0</v>
      </c>
      <c r="BH314">
        <f t="shared" si="12"/>
        <v>0</v>
      </c>
      <c r="BI314" s="5">
        <v>166</v>
      </c>
      <c r="BJ314" s="5">
        <f t="shared" si="13"/>
        <v>0</v>
      </c>
      <c r="BK314" s="5">
        <v>440</v>
      </c>
      <c r="BL314" s="5">
        <f t="shared" si="14"/>
        <v>0</v>
      </c>
      <c r="BN314" s="4" t="s">
        <v>963</v>
      </c>
      <c r="BO314" t="s">
        <v>959</v>
      </c>
      <c r="BP314" t="s">
        <v>305</v>
      </c>
    </row>
    <row r="315" spans="1:68" s="11" customFormat="1" ht="214.9" customHeight="1" x14ac:dyDescent="0.25">
      <c r="A315"/>
      <c r="B315"/>
      <c r="C315"/>
      <c r="D315"/>
      <c r="E315"/>
      <c r="F315" s="11" t="s">
        <v>290</v>
      </c>
      <c r="G315" s="11" t="s">
        <v>290</v>
      </c>
      <c r="I315" s="11" t="s">
        <v>967</v>
      </c>
      <c r="J315" s="11" t="s">
        <v>761</v>
      </c>
      <c r="K315" s="11" t="s">
        <v>133</v>
      </c>
      <c r="L315" s="11" t="s">
        <v>293</v>
      </c>
      <c r="M315" s="11" t="s">
        <v>335</v>
      </c>
      <c r="N315" s="11" t="s">
        <v>961</v>
      </c>
      <c r="O315" s="11" t="s">
        <v>962</v>
      </c>
      <c r="P315" s="11" t="s">
        <v>297</v>
      </c>
      <c r="R315" s="11" t="s">
        <v>328</v>
      </c>
      <c r="T315" s="11" t="s">
        <v>329</v>
      </c>
      <c r="U315" s="11" t="s">
        <v>300</v>
      </c>
      <c r="V315" s="11" t="s">
        <v>338</v>
      </c>
      <c r="Z315" s="11" t="s">
        <v>2</v>
      </c>
      <c r="AC315" s="11">
        <v>1</v>
      </c>
      <c r="BH315" s="11">
        <f t="shared" si="12"/>
        <v>1</v>
      </c>
      <c r="BI315" s="12">
        <v>166</v>
      </c>
      <c r="BJ315" s="12">
        <f t="shared" si="13"/>
        <v>166</v>
      </c>
      <c r="BK315" s="12">
        <v>440</v>
      </c>
      <c r="BL315" s="12">
        <f t="shared" si="14"/>
        <v>440</v>
      </c>
      <c r="BN315" s="13" t="s">
        <v>963</v>
      </c>
      <c r="BO315" s="11" t="s">
        <v>959</v>
      </c>
      <c r="BP315" s="11" t="s">
        <v>304</v>
      </c>
    </row>
    <row r="316" spans="1:68" ht="30" x14ac:dyDescent="0.25">
      <c r="F316" t="s">
        <v>290</v>
      </c>
      <c r="G316" t="s">
        <v>290</v>
      </c>
      <c r="I316" t="s">
        <v>967</v>
      </c>
      <c r="J316" t="s">
        <v>761</v>
      </c>
      <c r="K316" t="s">
        <v>133</v>
      </c>
      <c r="L316" t="s">
        <v>293</v>
      </c>
      <c r="M316" t="s">
        <v>335</v>
      </c>
      <c r="N316" t="s">
        <v>961</v>
      </c>
      <c r="O316" t="s">
        <v>962</v>
      </c>
      <c r="P316" t="s">
        <v>297</v>
      </c>
      <c r="R316" t="s">
        <v>328</v>
      </c>
      <c r="T316" t="s">
        <v>329</v>
      </c>
      <c r="U316" t="s">
        <v>300</v>
      </c>
      <c r="V316" t="s">
        <v>338</v>
      </c>
      <c r="Z316" t="s">
        <v>2</v>
      </c>
      <c r="AC316" s="14">
        <v>0</v>
      </c>
      <c r="BH316">
        <f t="shared" si="12"/>
        <v>0</v>
      </c>
      <c r="BI316" s="5">
        <v>166</v>
      </c>
      <c r="BJ316" s="5">
        <f t="shared" si="13"/>
        <v>0</v>
      </c>
      <c r="BK316" s="5">
        <v>440</v>
      </c>
      <c r="BL316" s="5">
        <f t="shared" si="14"/>
        <v>0</v>
      </c>
      <c r="BN316" s="4" t="s">
        <v>963</v>
      </c>
      <c r="BO316" t="s">
        <v>959</v>
      </c>
      <c r="BP316" t="s">
        <v>305</v>
      </c>
    </row>
    <row r="317" spans="1:68" s="11" customFormat="1" ht="214.9" customHeight="1" x14ac:dyDescent="0.25">
      <c r="A317" t="s">
        <v>289</v>
      </c>
      <c r="B317"/>
      <c r="C317"/>
      <c r="D317"/>
      <c r="E317"/>
      <c r="F317" s="11" t="s">
        <v>290</v>
      </c>
      <c r="G317" s="11" t="s">
        <v>290</v>
      </c>
      <c r="I317" s="11" t="s">
        <v>968</v>
      </c>
      <c r="J317" s="11" t="s">
        <v>761</v>
      </c>
      <c r="K317" s="11" t="s">
        <v>133</v>
      </c>
      <c r="L317" s="11" t="s">
        <v>293</v>
      </c>
      <c r="M317" s="11" t="s">
        <v>335</v>
      </c>
      <c r="N317" s="11" t="s">
        <v>969</v>
      </c>
      <c r="O317" s="11" t="s">
        <v>970</v>
      </c>
      <c r="P317" s="11" t="s">
        <v>297</v>
      </c>
      <c r="R317" s="11" t="s">
        <v>385</v>
      </c>
      <c r="T317" s="11" t="s">
        <v>386</v>
      </c>
      <c r="U317" s="11" t="s">
        <v>300</v>
      </c>
      <c r="V317" s="11" t="s">
        <v>338</v>
      </c>
      <c r="Z317" s="11" t="s">
        <v>2</v>
      </c>
      <c r="AF317" s="11">
        <v>2</v>
      </c>
      <c r="AG317" s="11">
        <v>2</v>
      </c>
      <c r="BH317" s="11">
        <f t="shared" si="12"/>
        <v>4</v>
      </c>
      <c r="BI317" s="12">
        <v>123</v>
      </c>
      <c r="BJ317" s="12">
        <f t="shared" si="13"/>
        <v>492</v>
      </c>
      <c r="BK317" s="12">
        <v>325</v>
      </c>
      <c r="BL317" s="12">
        <f t="shared" si="14"/>
        <v>1300</v>
      </c>
      <c r="BM317" s="11" t="s">
        <v>331</v>
      </c>
      <c r="BN317" s="13" t="s">
        <v>353</v>
      </c>
      <c r="BO317" s="11" t="s">
        <v>959</v>
      </c>
      <c r="BP317" s="11" t="s">
        <v>304</v>
      </c>
    </row>
    <row r="318" spans="1:68" x14ac:dyDescent="0.25">
      <c r="F318" t="s">
        <v>290</v>
      </c>
      <c r="G318" t="s">
        <v>290</v>
      </c>
      <c r="I318" t="s">
        <v>968</v>
      </c>
      <c r="J318" t="s">
        <v>761</v>
      </c>
      <c r="K318" t="s">
        <v>133</v>
      </c>
      <c r="L318" t="s">
        <v>293</v>
      </c>
      <c r="M318" t="s">
        <v>335</v>
      </c>
      <c r="N318" t="s">
        <v>969</v>
      </c>
      <c r="O318" t="s">
        <v>970</v>
      </c>
      <c r="P318" t="s">
        <v>297</v>
      </c>
      <c r="R318" t="s">
        <v>385</v>
      </c>
      <c r="T318" t="s">
        <v>386</v>
      </c>
      <c r="U318" t="s">
        <v>300</v>
      </c>
      <c r="V318" t="s">
        <v>338</v>
      </c>
      <c r="Z318" t="s">
        <v>2</v>
      </c>
      <c r="AF318" s="14">
        <v>0</v>
      </c>
      <c r="AG318" s="14">
        <v>0</v>
      </c>
      <c r="BH318">
        <f t="shared" si="12"/>
        <v>0</v>
      </c>
      <c r="BI318" s="5">
        <v>123</v>
      </c>
      <c r="BJ318" s="5">
        <f t="shared" si="13"/>
        <v>0</v>
      </c>
      <c r="BK318" s="5">
        <v>325</v>
      </c>
      <c r="BL318" s="5">
        <f t="shared" si="14"/>
        <v>0</v>
      </c>
      <c r="BM318" t="s">
        <v>331</v>
      </c>
      <c r="BN318" s="4" t="s">
        <v>353</v>
      </c>
      <c r="BO318" t="s">
        <v>959</v>
      </c>
      <c r="BP318" t="s">
        <v>305</v>
      </c>
    </row>
    <row r="319" spans="1:68" s="11" customFormat="1" ht="214.9" customHeight="1" x14ac:dyDescent="0.25">
      <c r="A319"/>
      <c r="B319"/>
      <c r="C319"/>
      <c r="D319"/>
      <c r="E319"/>
      <c r="F319" s="11" t="s">
        <v>290</v>
      </c>
      <c r="G319" s="11" t="s">
        <v>290</v>
      </c>
      <c r="I319" s="11" t="s">
        <v>971</v>
      </c>
      <c r="J319" s="11" t="s">
        <v>761</v>
      </c>
      <c r="K319" s="11" t="s">
        <v>133</v>
      </c>
      <c r="L319" s="11" t="s">
        <v>293</v>
      </c>
      <c r="M319" s="11" t="s">
        <v>335</v>
      </c>
      <c r="N319" s="11" t="s">
        <v>972</v>
      </c>
      <c r="O319" s="11" t="s">
        <v>973</v>
      </c>
      <c r="P319" s="11" t="s">
        <v>297</v>
      </c>
      <c r="R319" s="11" t="s">
        <v>974</v>
      </c>
      <c r="T319" s="11" t="s">
        <v>975</v>
      </c>
      <c r="U319" s="11" t="s">
        <v>300</v>
      </c>
      <c r="V319" s="11" t="s">
        <v>338</v>
      </c>
      <c r="Z319" s="11" t="s">
        <v>2</v>
      </c>
      <c r="AE319" s="11">
        <v>1</v>
      </c>
      <c r="BH319" s="11">
        <f t="shared" si="12"/>
        <v>1</v>
      </c>
      <c r="BI319" s="12">
        <v>143</v>
      </c>
      <c r="BJ319" s="12">
        <f t="shared" si="13"/>
        <v>143</v>
      </c>
      <c r="BK319" s="12">
        <v>380</v>
      </c>
      <c r="BL319" s="12">
        <f t="shared" si="14"/>
        <v>380</v>
      </c>
      <c r="BM319" s="11" t="s">
        <v>331</v>
      </c>
      <c r="BN319" s="13" t="s">
        <v>353</v>
      </c>
      <c r="BO319" s="11" t="s">
        <v>959</v>
      </c>
      <c r="BP319" s="11" t="s">
        <v>304</v>
      </c>
    </row>
    <row r="320" spans="1:68" x14ac:dyDescent="0.25">
      <c r="F320" t="s">
        <v>290</v>
      </c>
      <c r="G320" t="s">
        <v>290</v>
      </c>
      <c r="I320" t="s">
        <v>971</v>
      </c>
      <c r="J320" t="s">
        <v>761</v>
      </c>
      <c r="K320" t="s">
        <v>133</v>
      </c>
      <c r="L320" t="s">
        <v>293</v>
      </c>
      <c r="M320" t="s">
        <v>335</v>
      </c>
      <c r="N320" t="s">
        <v>972</v>
      </c>
      <c r="O320" t="s">
        <v>973</v>
      </c>
      <c r="P320" t="s">
        <v>297</v>
      </c>
      <c r="R320" t="s">
        <v>974</v>
      </c>
      <c r="T320" t="s">
        <v>975</v>
      </c>
      <c r="U320" t="s">
        <v>300</v>
      </c>
      <c r="V320" t="s">
        <v>338</v>
      </c>
      <c r="Z320" t="s">
        <v>2</v>
      </c>
      <c r="AE320" s="14">
        <v>0</v>
      </c>
      <c r="BH320">
        <f t="shared" si="12"/>
        <v>0</v>
      </c>
      <c r="BI320" s="5">
        <v>143</v>
      </c>
      <c r="BJ320" s="5">
        <f t="shared" si="13"/>
        <v>0</v>
      </c>
      <c r="BK320" s="5">
        <v>380</v>
      </c>
      <c r="BL320" s="5">
        <f t="shared" si="14"/>
        <v>0</v>
      </c>
      <c r="BM320" t="s">
        <v>331</v>
      </c>
      <c r="BN320" s="4" t="s">
        <v>353</v>
      </c>
      <c r="BO320" t="s">
        <v>959</v>
      </c>
      <c r="BP320" t="s">
        <v>305</v>
      </c>
    </row>
    <row r="321" spans="1:68" s="11" customFormat="1" ht="214.9" customHeight="1" x14ac:dyDescent="0.25">
      <c r="A321"/>
      <c r="B321"/>
      <c r="C321"/>
      <c r="D321"/>
      <c r="E321"/>
      <c r="F321" s="11" t="s">
        <v>290</v>
      </c>
      <c r="G321" s="11" t="s">
        <v>290</v>
      </c>
      <c r="I321" s="11" t="s">
        <v>976</v>
      </c>
      <c r="J321" s="11" t="s">
        <v>761</v>
      </c>
      <c r="K321" s="11" t="s">
        <v>133</v>
      </c>
      <c r="L321" s="11" t="s">
        <v>293</v>
      </c>
      <c r="M321" s="11" t="s">
        <v>335</v>
      </c>
      <c r="N321" s="11" t="s">
        <v>977</v>
      </c>
      <c r="O321" s="11" t="s">
        <v>978</v>
      </c>
      <c r="P321" s="11" t="s">
        <v>297</v>
      </c>
      <c r="R321" s="11" t="s">
        <v>658</v>
      </c>
      <c r="T321" s="11" t="s">
        <v>659</v>
      </c>
      <c r="U321" s="11" t="s">
        <v>300</v>
      </c>
      <c r="V321" s="11" t="s">
        <v>338</v>
      </c>
      <c r="Z321" s="11" t="s">
        <v>2</v>
      </c>
      <c r="AC321" s="11">
        <v>1</v>
      </c>
      <c r="AE321" s="11">
        <v>1</v>
      </c>
      <c r="BH321" s="11">
        <f t="shared" si="12"/>
        <v>2</v>
      </c>
      <c r="BI321" s="12">
        <v>200</v>
      </c>
      <c r="BJ321" s="12">
        <f t="shared" si="13"/>
        <v>400</v>
      </c>
      <c r="BK321" s="12">
        <v>530</v>
      </c>
      <c r="BL321" s="12">
        <f t="shared" si="14"/>
        <v>1060</v>
      </c>
      <c r="BN321" s="13" t="s">
        <v>979</v>
      </c>
      <c r="BO321" s="11" t="s">
        <v>447</v>
      </c>
      <c r="BP321" s="11" t="s">
        <v>304</v>
      </c>
    </row>
    <row r="322" spans="1:68" ht="30" x14ac:dyDescent="0.25">
      <c r="F322" t="s">
        <v>290</v>
      </c>
      <c r="G322" t="s">
        <v>290</v>
      </c>
      <c r="I322" t="s">
        <v>976</v>
      </c>
      <c r="J322" t="s">
        <v>761</v>
      </c>
      <c r="K322" t="s">
        <v>133</v>
      </c>
      <c r="L322" t="s">
        <v>293</v>
      </c>
      <c r="M322" t="s">
        <v>335</v>
      </c>
      <c r="N322" t="s">
        <v>977</v>
      </c>
      <c r="O322" t="s">
        <v>978</v>
      </c>
      <c r="P322" t="s">
        <v>297</v>
      </c>
      <c r="R322" t="s">
        <v>658</v>
      </c>
      <c r="T322" t="s">
        <v>659</v>
      </c>
      <c r="U322" t="s">
        <v>300</v>
      </c>
      <c r="V322" t="s">
        <v>338</v>
      </c>
      <c r="Z322" t="s">
        <v>2</v>
      </c>
      <c r="AC322" s="14">
        <v>0</v>
      </c>
      <c r="AE322" s="14">
        <v>0</v>
      </c>
      <c r="BH322">
        <f t="shared" si="12"/>
        <v>0</v>
      </c>
      <c r="BI322" s="5">
        <v>200</v>
      </c>
      <c r="BJ322" s="5">
        <f t="shared" si="13"/>
        <v>0</v>
      </c>
      <c r="BK322" s="5">
        <v>530</v>
      </c>
      <c r="BL322" s="5">
        <f t="shared" si="14"/>
        <v>0</v>
      </c>
      <c r="BN322" s="4" t="s">
        <v>979</v>
      </c>
      <c r="BO322" t="s">
        <v>447</v>
      </c>
      <c r="BP322" t="s">
        <v>305</v>
      </c>
    </row>
    <row r="323" spans="1:68" s="11" customFormat="1" ht="214.9" customHeight="1" x14ac:dyDescent="0.25">
      <c r="A323" t="s">
        <v>289</v>
      </c>
      <c r="B323"/>
      <c r="C323"/>
      <c r="D323"/>
      <c r="E323"/>
      <c r="F323" s="11" t="s">
        <v>290</v>
      </c>
      <c r="G323" s="11" t="s">
        <v>290</v>
      </c>
      <c r="I323" s="11" t="s">
        <v>980</v>
      </c>
      <c r="J323" s="11" t="s">
        <v>761</v>
      </c>
      <c r="K323" s="11" t="s">
        <v>133</v>
      </c>
      <c r="L323" s="11" t="s">
        <v>293</v>
      </c>
      <c r="M323" s="11" t="s">
        <v>335</v>
      </c>
      <c r="N323" s="11" t="s">
        <v>981</v>
      </c>
      <c r="O323" s="11" t="s">
        <v>982</v>
      </c>
      <c r="P323" s="11" t="s">
        <v>297</v>
      </c>
      <c r="R323" s="11" t="s">
        <v>983</v>
      </c>
      <c r="T323" s="11" t="s">
        <v>984</v>
      </c>
      <c r="U323" s="11" t="s">
        <v>300</v>
      </c>
      <c r="V323" s="11" t="s">
        <v>338</v>
      </c>
      <c r="Z323" s="11" t="s">
        <v>2</v>
      </c>
      <c r="AC323" s="11">
        <v>1</v>
      </c>
      <c r="BH323" s="11">
        <f t="shared" si="12"/>
        <v>1</v>
      </c>
      <c r="BI323" s="12">
        <v>309</v>
      </c>
      <c r="BJ323" s="12">
        <f t="shared" si="13"/>
        <v>309</v>
      </c>
      <c r="BK323" s="12">
        <v>820</v>
      </c>
      <c r="BL323" s="12">
        <f t="shared" si="14"/>
        <v>820</v>
      </c>
      <c r="BM323" s="11" t="s">
        <v>331</v>
      </c>
      <c r="BN323" s="13" t="s">
        <v>985</v>
      </c>
      <c r="BO323" s="11" t="s">
        <v>333</v>
      </c>
      <c r="BP323" s="11" t="s">
        <v>304</v>
      </c>
    </row>
    <row r="324" spans="1:68" x14ac:dyDescent="0.25">
      <c r="F324" t="s">
        <v>290</v>
      </c>
      <c r="G324" t="s">
        <v>290</v>
      </c>
      <c r="I324" t="s">
        <v>980</v>
      </c>
      <c r="J324" t="s">
        <v>761</v>
      </c>
      <c r="K324" t="s">
        <v>133</v>
      </c>
      <c r="L324" t="s">
        <v>293</v>
      </c>
      <c r="M324" t="s">
        <v>335</v>
      </c>
      <c r="N324" t="s">
        <v>981</v>
      </c>
      <c r="O324" t="s">
        <v>982</v>
      </c>
      <c r="P324" t="s">
        <v>297</v>
      </c>
      <c r="R324" t="s">
        <v>983</v>
      </c>
      <c r="T324" t="s">
        <v>984</v>
      </c>
      <c r="U324" t="s">
        <v>300</v>
      </c>
      <c r="V324" t="s">
        <v>338</v>
      </c>
      <c r="Z324" t="s">
        <v>2</v>
      </c>
      <c r="AC324" s="14">
        <v>0</v>
      </c>
      <c r="BH324">
        <f t="shared" si="12"/>
        <v>0</v>
      </c>
      <c r="BI324" s="5">
        <v>309</v>
      </c>
      <c r="BJ324" s="5">
        <f t="shared" si="13"/>
        <v>0</v>
      </c>
      <c r="BK324" s="5">
        <v>820</v>
      </c>
      <c r="BL324" s="5">
        <f t="shared" si="14"/>
        <v>0</v>
      </c>
      <c r="BM324" t="s">
        <v>331</v>
      </c>
      <c r="BN324" s="4" t="s">
        <v>985</v>
      </c>
      <c r="BO324" t="s">
        <v>333</v>
      </c>
      <c r="BP324" t="s">
        <v>305</v>
      </c>
    </row>
    <row r="325" spans="1:68" s="11" customFormat="1" ht="214.9" customHeight="1" x14ac:dyDescent="0.25">
      <c r="A325"/>
      <c r="B325"/>
      <c r="C325"/>
      <c r="D325"/>
      <c r="E325"/>
      <c r="F325" s="11" t="s">
        <v>290</v>
      </c>
      <c r="G325" s="11" t="s">
        <v>290</v>
      </c>
      <c r="I325" s="11" t="s">
        <v>986</v>
      </c>
      <c r="J325" s="11" t="s">
        <v>761</v>
      </c>
      <c r="K325" s="11" t="s">
        <v>133</v>
      </c>
      <c r="L325" s="11" t="s">
        <v>293</v>
      </c>
      <c r="M325" s="11" t="s">
        <v>335</v>
      </c>
      <c r="N325" s="11" t="s">
        <v>987</v>
      </c>
      <c r="O325" s="11" t="s">
        <v>988</v>
      </c>
      <c r="P325" s="11" t="s">
        <v>297</v>
      </c>
      <c r="R325" s="11" t="s">
        <v>989</v>
      </c>
      <c r="T325" s="11" t="s">
        <v>990</v>
      </c>
      <c r="U325" s="11" t="s">
        <v>311</v>
      </c>
      <c r="V325" s="11" t="s">
        <v>338</v>
      </c>
      <c r="Z325" s="11" t="s">
        <v>2</v>
      </c>
      <c r="AC325" s="11">
        <v>2</v>
      </c>
      <c r="AD325" s="11">
        <v>2</v>
      </c>
      <c r="AE325" s="11">
        <v>1</v>
      </c>
      <c r="AF325" s="11">
        <v>1</v>
      </c>
      <c r="BH325" s="11">
        <f t="shared" si="12"/>
        <v>6</v>
      </c>
      <c r="BI325" s="12">
        <v>192</v>
      </c>
      <c r="BJ325" s="12">
        <f t="shared" si="13"/>
        <v>1152</v>
      </c>
      <c r="BK325" s="12">
        <v>510</v>
      </c>
      <c r="BL325" s="12">
        <f t="shared" si="14"/>
        <v>3060</v>
      </c>
      <c r="BM325" s="11" t="s">
        <v>412</v>
      </c>
      <c r="BN325" s="13" t="s">
        <v>991</v>
      </c>
      <c r="BO325" s="11" t="s">
        <v>959</v>
      </c>
      <c r="BP325" s="11" t="s">
        <v>304</v>
      </c>
    </row>
    <row r="326" spans="1:68" x14ac:dyDescent="0.25">
      <c r="F326" t="s">
        <v>290</v>
      </c>
      <c r="G326" t="s">
        <v>290</v>
      </c>
      <c r="I326" t="s">
        <v>986</v>
      </c>
      <c r="J326" t="s">
        <v>761</v>
      </c>
      <c r="K326" t="s">
        <v>133</v>
      </c>
      <c r="L326" t="s">
        <v>293</v>
      </c>
      <c r="M326" t="s">
        <v>335</v>
      </c>
      <c r="N326" t="s">
        <v>987</v>
      </c>
      <c r="O326" t="s">
        <v>988</v>
      </c>
      <c r="P326" t="s">
        <v>297</v>
      </c>
      <c r="R326" t="s">
        <v>989</v>
      </c>
      <c r="T326" t="s">
        <v>990</v>
      </c>
      <c r="U326" t="s">
        <v>311</v>
      </c>
      <c r="V326" t="s">
        <v>338</v>
      </c>
      <c r="Z326" t="s">
        <v>2</v>
      </c>
      <c r="AC326" s="14">
        <v>0</v>
      </c>
      <c r="AD326" s="14">
        <v>0</v>
      </c>
      <c r="AE326" s="14">
        <v>0</v>
      </c>
      <c r="AF326" s="14">
        <v>0</v>
      </c>
      <c r="BH326">
        <f t="shared" si="12"/>
        <v>0</v>
      </c>
      <c r="BI326" s="5">
        <v>192</v>
      </c>
      <c r="BJ326" s="5">
        <f t="shared" si="13"/>
        <v>0</v>
      </c>
      <c r="BK326" s="5">
        <v>510</v>
      </c>
      <c r="BL326" s="5">
        <f t="shared" si="14"/>
        <v>0</v>
      </c>
      <c r="BM326" t="s">
        <v>412</v>
      </c>
      <c r="BN326" s="4" t="s">
        <v>991</v>
      </c>
      <c r="BO326" t="s">
        <v>959</v>
      </c>
      <c r="BP326" t="s">
        <v>305</v>
      </c>
    </row>
    <row r="327" spans="1:68" s="11" customFormat="1" ht="214.9" customHeight="1" x14ac:dyDescent="0.25">
      <c r="A327"/>
      <c r="B327"/>
      <c r="C327"/>
      <c r="D327"/>
      <c r="E327"/>
      <c r="F327" s="11" t="s">
        <v>290</v>
      </c>
      <c r="G327" s="11" t="s">
        <v>290</v>
      </c>
      <c r="I327" s="11" t="s">
        <v>992</v>
      </c>
      <c r="J327" s="11" t="s">
        <v>761</v>
      </c>
      <c r="K327" s="11" t="s">
        <v>133</v>
      </c>
      <c r="L327" s="11" t="s">
        <v>293</v>
      </c>
      <c r="M327" s="11" t="s">
        <v>335</v>
      </c>
      <c r="N327" s="11" t="s">
        <v>987</v>
      </c>
      <c r="O327" s="11" t="s">
        <v>988</v>
      </c>
      <c r="P327" s="11" t="s">
        <v>297</v>
      </c>
      <c r="R327" s="11" t="s">
        <v>328</v>
      </c>
      <c r="T327" s="11" t="s">
        <v>329</v>
      </c>
      <c r="U327" s="11" t="s">
        <v>311</v>
      </c>
      <c r="V327" s="11" t="s">
        <v>338</v>
      </c>
      <c r="Z327" s="11" t="s">
        <v>2</v>
      </c>
      <c r="AE327" s="11">
        <v>1</v>
      </c>
      <c r="BH327" s="11">
        <f t="shared" si="12"/>
        <v>1</v>
      </c>
      <c r="BI327" s="12">
        <v>192</v>
      </c>
      <c r="BJ327" s="12">
        <f t="shared" si="13"/>
        <v>192</v>
      </c>
      <c r="BK327" s="12">
        <v>510</v>
      </c>
      <c r="BL327" s="12">
        <f t="shared" si="14"/>
        <v>510</v>
      </c>
      <c r="BM327" s="11" t="s">
        <v>412</v>
      </c>
      <c r="BN327" s="13" t="s">
        <v>991</v>
      </c>
      <c r="BO327" s="11" t="s">
        <v>959</v>
      </c>
      <c r="BP327" s="11" t="s">
        <v>304</v>
      </c>
    </row>
    <row r="328" spans="1:68" x14ac:dyDescent="0.25">
      <c r="F328" t="s">
        <v>290</v>
      </c>
      <c r="G328" t="s">
        <v>290</v>
      </c>
      <c r="I328" t="s">
        <v>992</v>
      </c>
      <c r="J328" t="s">
        <v>761</v>
      </c>
      <c r="K328" t="s">
        <v>133</v>
      </c>
      <c r="L328" t="s">
        <v>293</v>
      </c>
      <c r="M328" t="s">
        <v>335</v>
      </c>
      <c r="N328" t="s">
        <v>987</v>
      </c>
      <c r="O328" t="s">
        <v>988</v>
      </c>
      <c r="P328" t="s">
        <v>297</v>
      </c>
      <c r="R328" t="s">
        <v>328</v>
      </c>
      <c r="T328" t="s">
        <v>329</v>
      </c>
      <c r="U328" t="s">
        <v>311</v>
      </c>
      <c r="V328" t="s">
        <v>338</v>
      </c>
      <c r="Z328" t="s">
        <v>2</v>
      </c>
      <c r="AE328" s="14">
        <v>0</v>
      </c>
      <c r="BH328">
        <f t="shared" si="12"/>
        <v>0</v>
      </c>
      <c r="BI328" s="5">
        <v>192</v>
      </c>
      <c r="BJ328" s="5">
        <f t="shared" si="13"/>
        <v>0</v>
      </c>
      <c r="BK328" s="5">
        <v>510</v>
      </c>
      <c r="BL328" s="5">
        <f t="shared" si="14"/>
        <v>0</v>
      </c>
      <c r="BM328" t="s">
        <v>412</v>
      </c>
      <c r="BN328" s="4" t="s">
        <v>991</v>
      </c>
      <c r="BO328" t="s">
        <v>959</v>
      </c>
      <c r="BP328" t="s">
        <v>305</v>
      </c>
    </row>
    <row r="329" spans="1:68" s="11" customFormat="1" ht="214.9" customHeight="1" x14ac:dyDescent="0.25">
      <c r="A329"/>
      <c r="B329"/>
      <c r="C329"/>
      <c r="D329"/>
      <c r="E329"/>
      <c r="F329" s="11" t="s">
        <v>290</v>
      </c>
      <c r="G329" s="11" t="s">
        <v>290</v>
      </c>
      <c r="I329" s="11" t="s">
        <v>993</v>
      </c>
      <c r="J329" s="11" t="s">
        <v>761</v>
      </c>
      <c r="K329" s="11" t="s">
        <v>133</v>
      </c>
      <c r="L329" s="11" t="s">
        <v>293</v>
      </c>
      <c r="M329" s="11" t="s">
        <v>335</v>
      </c>
      <c r="N329" s="11" t="s">
        <v>994</v>
      </c>
      <c r="O329" s="11" t="s">
        <v>995</v>
      </c>
      <c r="P329" s="11" t="s">
        <v>297</v>
      </c>
      <c r="R329" s="11" t="s">
        <v>718</v>
      </c>
      <c r="T329" s="11" t="s">
        <v>719</v>
      </c>
      <c r="U329" s="11" t="s">
        <v>897</v>
      </c>
      <c r="V329" s="11" t="s">
        <v>301</v>
      </c>
      <c r="Z329" s="11" t="s">
        <v>2</v>
      </c>
      <c r="AD329" s="11">
        <v>1</v>
      </c>
      <c r="BH329" s="11">
        <f t="shared" si="12"/>
        <v>1</v>
      </c>
      <c r="BI329" s="12">
        <v>262</v>
      </c>
      <c r="BJ329" s="12">
        <f t="shared" si="13"/>
        <v>262</v>
      </c>
      <c r="BK329" s="12">
        <v>695</v>
      </c>
      <c r="BL329" s="12">
        <f t="shared" si="14"/>
        <v>695</v>
      </c>
      <c r="BN329" s="13" t="s">
        <v>996</v>
      </c>
      <c r="BO329" s="11" t="s">
        <v>861</v>
      </c>
      <c r="BP329" s="11" t="s">
        <v>304</v>
      </c>
    </row>
    <row r="330" spans="1:68" ht="30" x14ac:dyDescent="0.25">
      <c r="F330" t="s">
        <v>290</v>
      </c>
      <c r="G330" t="s">
        <v>290</v>
      </c>
      <c r="I330" t="s">
        <v>993</v>
      </c>
      <c r="J330" t="s">
        <v>761</v>
      </c>
      <c r="K330" t="s">
        <v>133</v>
      </c>
      <c r="L330" t="s">
        <v>293</v>
      </c>
      <c r="M330" t="s">
        <v>335</v>
      </c>
      <c r="N330" t="s">
        <v>994</v>
      </c>
      <c r="O330" t="s">
        <v>995</v>
      </c>
      <c r="P330" t="s">
        <v>297</v>
      </c>
      <c r="R330" t="s">
        <v>718</v>
      </c>
      <c r="T330" t="s">
        <v>719</v>
      </c>
      <c r="U330" t="s">
        <v>897</v>
      </c>
      <c r="V330" t="s">
        <v>301</v>
      </c>
      <c r="Z330" t="s">
        <v>2</v>
      </c>
      <c r="AD330" s="14">
        <v>0</v>
      </c>
      <c r="BH330">
        <f t="shared" si="12"/>
        <v>0</v>
      </c>
      <c r="BI330" s="5">
        <v>262</v>
      </c>
      <c r="BJ330" s="5">
        <f t="shared" si="13"/>
        <v>0</v>
      </c>
      <c r="BK330" s="5">
        <v>695</v>
      </c>
      <c r="BL330" s="5">
        <f t="shared" si="14"/>
        <v>0</v>
      </c>
      <c r="BN330" s="4" t="s">
        <v>996</v>
      </c>
      <c r="BO330" t="s">
        <v>861</v>
      </c>
      <c r="BP330" t="s">
        <v>305</v>
      </c>
    </row>
    <row r="331" spans="1:68" s="11" customFormat="1" ht="214.9" customHeight="1" x14ac:dyDescent="0.25">
      <c r="A331"/>
      <c r="B331"/>
      <c r="C331"/>
      <c r="D331"/>
      <c r="E331"/>
      <c r="F331" s="11" t="s">
        <v>290</v>
      </c>
      <c r="G331" s="11" t="s">
        <v>290</v>
      </c>
      <c r="I331" s="11" t="s">
        <v>997</v>
      </c>
      <c r="J331" s="11" t="s">
        <v>761</v>
      </c>
      <c r="K331" s="11" t="s">
        <v>133</v>
      </c>
      <c r="L331" s="11" t="s">
        <v>293</v>
      </c>
      <c r="M331" s="11" t="s">
        <v>335</v>
      </c>
      <c r="N331" s="11" t="s">
        <v>998</v>
      </c>
      <c r="O331" s="11" t="s">
        <v>999</v>
      </c>
      <c r="P331" s="11" t="s">
        <v>297</v>
      </c>
      <c r="R331" s="11" t="s">
        <v>390</v>
      </c>
      <c r="T331" s="11" t="s">
        <v>391</v>
      </c>
      <c r="U331" s="11" t="s">
        <v>300</v>
      </c>
      <c r="V331" s="11" t="s">
        <v>301</v>
      </c>
      <c r="Z331" s="11" t="s">
        <v>2</v>
      </c>
      <c r="AC331" s="11">
        <v>5</v>
      </c>
      <c r="BH331" s="11">
        <f t="shared" si="12"/>
        <v>5</v>
      </c>
      <c r="BI331" s="12">
        <v>349</v>
      </c>
      <c r="BJ331" s="12">
        <f t="shared" si="13"/>
        <v>1745</v>
      </c>
      <c r="BK331" s="12">
        <v>925</v>
      </c>
      <c r="BL331" s="12">
        <f t="shared" si="14"/>
        <v>4625</v>
      </c>
      <c r="BN331" s="13" t="s">
        <v>392</v>
      </c>
      <c r="BO331" s="11" t="s">
        <v>439</v>
      </c>
      <c r="BP331" s="11" t="s">
        <v>304</v>
      </c>
    </row>
    <row r="332" spans="1:68" ht="30" x14ac:dyDescent="0.25">
      <c r="F332" t="s">
        <v>290</v>
      </c>
      <c r="G332" t="s">
        <v>290</v>
      </c>
      <c r="I332" t="s">
        <v>997</v>
      </c>
      <c r="J332" t="s">
        <v>761</v>
      </c>
      <c r="K332" t="s">
        <v>133</v>
      </c>
      <c r="L332" t="s">
        <v>293</v>
      </c>
      <c r="M332" t="s">
        <v>335</v>
      </c>
      <c r="N332" t="s">
        <v>998</v>
      </c>
      <c r="O332" t="s">
        <v>999</v>
      </c>
      <c r="P332" t="s">
        <v>297</v>
      </c>
      <c r="R332" t="s">
        <v>390</v>
      </c>
      <c r="T332" t="s">
        <v>391</v>
      </c>
      <c r="U332" t="s">
        <v>300</v>
      </c>
      <c r="V332" t="s">
        <v>301</v>
      </c>
      <c r="Z332" t="s">
        <v>2</v>
      </c>
      <c r="AC332" s="14">
        <v>0</v>
      </c>
      <c r="BH332">
        <f t="shared" si="12"/>
        <v>0</v>
      </c>
      <c r="BI332" s="5">
        <v>349</v>
      </c>
      <c r="BJ332" s="5">
        <f t="shared" si="13"/>
        <v>0</v>
      </c>
      <c r="BK332" s="5">
        <v>925</v>
      </c>
      <c r="BL332" s="5">
        <f t="shared" si="14"/>
        <v>0</v>
      </c>
      <c r="BN332" s="4" t="s">
        <v>392</v>
      </c>
      <c r="BO332" t="s">
        <v>439</v>
      </c>
      <c r="BP332" t="s">
        <v>305</v>
      </c>
    </row>
    <row r="333" spans="1:68" s="11" customFormat="1" ht="214.9" customHeight="1" x14ac:dyDescent="0.25">
      <c r="A333"/>
      <c r="B333"/>
      <c r="C333"/>
      <c r="D333"/>
      <c r="E333"/>
      <c r="F333" s="11" t="s">
        <v>290</v>
      </c>
      <c r="G333" s="11" t="s">
        <v>290</v>
      </c>
      <c r="I333" s="11" t="s">
        <v>1000</v>
      </c>
      <c r="J333" s="11" t="s">
        <v>761</v>
      </c>
      <c r="K333" s="11" t="s">
        <v>133</v>
      </c>
      <c r="L333" s="11" t="s">
        <v>293</v>
      </c>
      <c r="M333" s="11" t="s">
        <v>335</v>
      </c>
      <c r="N333" s="11" t="s">
        <v>998</v>
      </c>
      <c r="O333" s="11" t="s">
        <v>999</v>
      </c>
      <c r="P333" s="11" t="s">
        <v>297</v>
      </c>
      <c r="R333" s="11" t="s">
        <v>395</v>
      </c>
      <c r="T333" s="11" t="s">
        <v>396</v>
      </c>
      <c r="U333" s="11" t="s">
        <v>300</v>
      </c>
      <c r="V333" s="11" t="s">
        <v>301</v>
      </c>
      <c r="Z333" s="11" t="s">
        <v>2</v>
      </c>
      <c r="AC333" s="11">
        <v>1</v>
      </c>
      <c r="BH333" s="11">
        <f t="shared" si="12"/>
        <v>1</v>
      </c>
      <c r="BI333" s="12">
        <v>349</v>
      </c>
      <c r="BJ333" s="12">
        <f t="shared" si="13"/>
        <v>349</v>
      </c>
      <c r="BK333" s="12">
        <v>925</v>
      </c>
      <c r="BL333" s="12">
        <f t="shared" si="14"/>
        <v>925</v>
      </c>
      <c r="BN333" s="13" t="s">
        <v>392</v>
      </c>
      <c r="BO333" s="11" t="s">
        <v>439</v>
      </c>
      <c r="BP333" s="11" t="s">
        <v>304</v>
      </c>
    </row>
    <row r="334" spans="1:68" ht="30" x14ac:dyDescent="0.25">
      <c r="F334" t="s">
        <v>290</v>
      </c>
      <c r="G334" t="s">
        <v>290</v>
      </c>
      <c r="I334" t="s">
        <v>1000</v>
      </c>
      <c r="J334" t="s">
        <v>761</v>
      </c>
      <c r="K334" t="s">
        <v>133</v>
      </c>
      <c r="L334" t="s">
        <v>293</v>
      </c>
      <c r="M334" t="s">
        <v>335</v>
      </c>
      <c r="N334" t="s">
        <v>998</v>
      </c>
      <c r="O334" t="s">
        <v>999</v>
      </c>
      <c r="P334" t="s">
        <v>297</v>
      </c>
      <c r="R334" t="s">
        <v>395</v>
      </c>
      <c r="T334" t="s">
        <v>396</v>
      </c>
      <c r="U334" t="s">
        <v>300</v>
      </c>
      <c r="V334" t="s">
        <v>301</v>
      </c>
      <c r="Z334" t="s">
        <v>2</v>
      </c>
      <c r="AC334" s="14">
        <v>0</v>
      </c>
      <c r="BH334">
        <f t="shared" si="12"/>
        <v>0</v>
      </c>
      <c r="BI334" s="5">
        <v>349</v>
      </c>
      <c r="BJ334" s="5">
        <f t="shared" si="13"/>
        <v>0</v>
      </c>
      <c r="BK334" s="5">
        <v>925</v>
      </c>
      <c r="BL334" s="5">
        <f t="shared" si="14"/>
        <v>0</v>
      </c>
      <c r="BN334" s="4" t="s">
        <v>392</v>
      </c>
      <c r="BO334" t="s">
        <v>439</v>
      </c>
      <c r="BP334" t="s">
        <v>305</v>
      </c>
    </row>
    <row r="335" spans="1:68" s="11" customFormat="1" ht="214.9" customHeight="1" x14ac:dyDescent="0.25">
      <c r="A335" t="s">
        <v>314</v>
      </c>
      <c r="B335"/>
      <c r="C335"/>
      <c r="D335"/>
      <c r="E335"/>
      <c r="F335" s="11" t="s">
        <v>290</v>
      </c>
      <c r="G335" s="11" t="s">
        <v>290</v>
      </c>
      <c r="I335" s="11" t="s">
        <v>1001</v>
      </c>
      <c r="J335" s="11" t="s">
        <v>761</v>
      </c>
      <c r="K335" s="11" t="s">
        <v>133</v>
      </c>
      <c r="L335" s="11" t="s">
        <v>293</v>
      </c>
      <c r="M335" s="11" t="s">
        <v>335</v>
      </c>
      <c r="N335" s="11" t="s">
        <v>998</v>
      </c>
      <c r="O335" s="11" t="s">
        <v>999</v>
      </c>
      <c r="P335" s="11" t="s">
        <v>297</v>
      </c>
      <c r="R335" s="11" t="s">
        <v>298</v>
      </c>
      <c r="T335" s="11" t="s">
        <v>299</v>
      </c>
      <c r="U335" s="11" t="s">
        <v>300</v>
      </c>
      <c r="V335" s="11" t="s">
        <v>301</v>
      </c>
      <c r="Z335" s="11" t="s">
        <v>2</v>
      </c>
      <c r="AC335" s="11">
        <v>6</v>
      </c>
      <c r="BH335" s="11">
        <f t="shared" si="12"/>
        <v>6</v>
      </c>
      <c r="BI335" s="12">
        <v>349</v>
      </c>
      <c r="BJ335" s="12">
        <f t="shared" si="13"/>
        <v>2094</v>
      </c>
      <c r="BK335" s="12">
        <v>925</v>
      </c>
      <c r="BL335" s="12">
        <f t="shared" si="14"/>
        <v>5550</v>
      </c>
      <c r="BN335" s="13" t="s">
        <v>392</v>
      </c>
      <c r="BO335" s="11" t="s">
        <v>439</v>
      </c>
      <c r="BP335" s="11" t="s">
        <v>304</v>
      </c>
    </row>
    <row r="336" spans="1:68" ht="30" x14ac:dyDescent="0.25">
      <c r="F336" t="s">
        <v>290</v>
      </c>
      <c r="G336" t="s">
        <v>290</v>
      </c>
      <c r="I336" t="s">
        <v>1001</v>
      </c>
      <c r="J336" t="s">
        <v>761</v>
      </c>
      <c r="K336" t="s">
        <v>133</v>
      </c>
      <c r="L336" t="s">
        <v>293</v>
      </c>
      <c r="M336" t="s">
        <v>335</v>
      </c>
      <c r="N336" t="s">
        <v>998</v>
      </c>
      <c r="O336" t="s">
        <v>999</v>
      </c>
      <c r="P336" t="s">
        <v>297</v>
      </c>
      <c r="R336" t="s">
        <v>298</v>
      </c>
      <c r="T336" t="s">
        <v>299</v>
      </c>
      <c r="U336" t="s">
        <v>300</v>
      </c>
      <c r="V336" t="s">
        <v>301</v>
      </c>
      <c r="Z336" t="s">
        <v>2</v>
      </c>
      <c r="AC336" s="14">
        <v>0</v>
      </c>
      <c r="BH336">
        <f t="shared" si="12"/>
        <v>0</v>
      </c>
      <c r="BI336" s="5">
        <v>349</v>
      </c>
      <c r="BJ336" s="5">
        <f t="shared" si="13"/>
        <v>0</v>
      </c>
      <c r="BK336" s="5">
        <v>925</v>
      </c>
      <c r="BL336" s="5">
        <f t="shared" si="14"/>
        <v>0</v>
      </c>
      <c r="BN336" s="4" t="s">
        <v>392</v>
      </c>
      <c r="BO336" t="s">
        <v>439</v>
      </c>
      <c r="BP336" t="s">
        <v>305</v>
      </c>
    </row>
    <row r="337" spans="1:68" s="11" customFormat="1" ht="214.9" customHeight="1" x14ac:dyDescent="0.25">
      <c r="A337"/>
      <c r="B337"/>
      <c r="C337"/>
      <c r="D337"/>
      <c r="E337"/>
      <c r="F337" s="11" t="s">
        <v>290</v>
      </c>
      <c r="G337" s="11" t="s">
        <v>290</v>
      </c>
      <c r="I337" s="11" t="s">
        <v>1002</v>
      </c>
      <c r="J337" s="11" t="s">
        <v>761</v>
      </c>
      <c r="K337" s="11" t="s">
        <v>133</v>
      </c>
      <c r="L337" s="11" t="s">
        <v>293</v>
      </c>
      <c r="M337" s="11" t="s">
        <v>335</v>
      </c>
      <c r="N337" s="11" t="s">
        <v>1003</v>
      </c>
      <c r="O337" s="11" t="s">
        <v>1004</v>
      </c>
      <c r="P337" s="11" t="s">
        <v>297</v>
      </c>
      <c r="R337" s="11" t="s">
        <v>1005</v>
      </c>
      <c r="T337" s="11" t="s">
        <v>1006</v>
      </c>
      <c r="U337" s="11" t="s">
        <v>631</v>
      </c>
      <c r="V337" s="11" t="s">
        <v>301</v>
      </c>
      <c r="Z337" s="11" t="s">
        <v>2</v>
      </c>
      <c r="AE337" s="11">
        <v>1</v>
      </c>
      <c r="BH337" s="11">
        <f t="shared" si="12"/>
        <v>1</v>
      </c>
      <c r="BI337" s="12">
        <v>708</v>
      </c>
      <c r="BJ337" s="12">
        <f t="shared" si="13"/>
        <v>708</v>
      </c>
      <c r="BK337" s="12">
        <v>1875</v>
      </c>
      <c r="BL337" s="12">
        <f t="shared" si="14"/>
        <v>1875</v>
      </c>
      <c r="BM337" s="11" t="s">
        <v>412</v>
      </c>
      <c r="BN337" s="13" t="s">
        <v>1007</v>
      </c>
      <c r="BO337" s="11" t="s">
        <v>938</v>
      </c>
      <c r="BP337" s="11" t="s">
        <v>304</v>
      </c>
    </row>
    <row r="338" spans="1:68" ht="30" x14ac:dyDescent="0.25">
      <c r="F338" t="s">
        <v>290</v>
      </c>
      <c r="G338" t="s">
        <v>290</v>
      </c>
      <c r="I338" t="s">
        <v>1002</v>
      </c>
      <c r="J338" t="s">
        <v>761</v>
      </c>
      <c r="K338" t="s">
        <v>133</v>
      </c>
      <c r="L338" t="s">
        <v>293</v>
      </c>
      <c r="M338" t="s">
        <v>335</v>
      </c>
      <c r="N338" t="s">
        <v>1003</v>
      </c>
      <c r="O338" t="s">
        <v>1004</v>
      </c>
      <c r="P338" t="s">
        <v>297</v>
      </c>
      <c r="R338" t="s">
        <v>1005</v>
      </c>
      <c r="T338" t="s">
        <v>1006</v>
      </c>
      <c r="U338" t="s">
        <v>631</v>
      </c>
      <c r="V338" t="s">
        <v>301</v>
      </c>
      <c r="Z338" t="s">
        <v>2</v>
      </c>
      <c r="AE338" s="14">
        <v>0</v>
      </c>
      <c r="BH338">
        <f t="shared" si="12"/>
        <v>0</v>
      </c>
      <c r="BI338" s="5">
        <v>708</v>
      </c>
      <c r="BJ338" s="5">
        <f t="shared" si="13"/>
        <v>0</v>
      </c>
      <c r="BK338" s="5">
        <v>1875</v>
      </c>
      <c r="BL338" s="5">
        <f t="shared" si="14"/>
        <v>0</v>
      </c>
      <c r="BM338" t="s">
        <v>412</v>
      </c>
      <c r="BN338" s="4" t="s">
        <v>1007</v>
      </c>
      <c r="BO338" t="s">
        <v>938</v>
      </c>
      <c r="BP338" t="s">
        <v>305</v>
      </c>
    </row>
    <row r="339" spans="1:68" s="11" customFormat="1" ht="214.9" customHeight="1" x14ac:dyDescent="0.25">
      <c r="A339"/>
      <c r="B339"/>
      <c r="C339"/>
      <c r="D339"/>
      <c r="E339"/>
      <c r="F339" s="11" t="s">
        <v>290</v>
      </c>
      <c r="G339" s="11" t="s">
        <v>290</v>
      </c>
      <c r="I339" s="11" t="s">
        <v>1008</v>
      </c>
      <c r="J339" s="11" t="s">
        <v>761</v>
      </c>
      <c r="K339" s="11" t="s">
        <v>133</v>
      </c>
      <c r="L339" s="11" t="s">
        <v>293</v>
      </c>
      <c r="M339" s="11" t="s">
        <v>335</v>
      </c>
      <c r="N339" s="11" t="s">
        <v>1009</v>
      </c>
      <c r="O339" s="11" t="s">
        <v>1010</v>
      </c>
      <c r="P339" s="11" t="s">
        <v>297</v>
      </c>
      <c r="R339" s="11" t="s">
        <v>1005</v>
      </c>
      <c r="T339" s="11" t="s">
        <v>1006</v>
      </c>
      <c r="U339" s="11" t="s">
        <v>631</v>
      </c>
      <c r="V339" s="11" t="s">
        <v>301</v>
      </c>
      <c r="Z339" s="11" t="s">
        <v>2</v>
      </c>
      <c r="AD339" s="11">
        <v>2</v>
      </c>
      <c r="BH339" s="11">
        <f t="shared" si="12"/>
        <v>2</v>
      </c>
      <c r="BI339" s="12">
        <v>132</v>
      </c>
      <c r="BJ339" s="12">
        <f t="shared" si="13"/>
        <v>264</v>
      </c>
      <c r="BK339" s="12">
        <v>350</v>
      </c>
      <c r="BL339" s="12">
        <f t="shared" si="14"/>
        <v>700</v>
      </c>
      <c r="BN339" s="13" t="s">
        <v>738</v>
      </c>
      <c r="BO339" s="11" t="s">
        <v>1011</v>
      </c>
      <c r="BP339" s="11" t="s">
        <v>304</v>
      </c>
    </row>
    <row r="340" spans="1:68" ht="30" x14ac:dyDescent="0.25">
      <c r="F340" t="s">
        <v>290</v>
      </c>
      <c r="G340" t="s">
        <v>290</v>
      </c>
      <c r="I340" t="s">
        <v>1008</v>
      </c>
      <c r="J340" t="s">
        <v>761</v>
      </c>
      <c r="K340" t="s">
        <v>133</v>
      </c>
      <c r="L340" t="s">
        <v>293</v>
      </c>
      <c r="M340" t="s">
        <v>335</v>
      </c>
      <c r="N340" t="s">
        <v>1009</v>
      </c>
      <c r="O340" t="s">
        <v>1010</v>
      </c>
      <c r="P340" t="s">
        <v>297</v>
      </c>
      <c r="R340" t="s">
        <v>1005</v>
      </c>
      <c r="T340" t="s">
        <v>1006</v>
      </c>
      <c r="U340" t="s">
        <v>631</v>
      </c>
      <c r="V340" t="s">
        <v>301</v>
      </c>
      <c r="Z340" t="s">
        <v>2</v>
      </c>
      <c r="AD340" s="14">
        <v>0</v>
      </c>
      <c r="BH340">
        <f t="shared" si="12"/>
        <v>0</v>
      </c>
      <c r="BI340" s="5">
        <v>132</v>
      </c>
      <c r="BJ340" s="5">
        <f t="shared" si="13"/>
        <v>0</v>
      </c>
      <c r="BK340" s="5">
        <v>350</v>
      </c>
      <c r="BL340" s="5">
        <f t="shared" si="14"/>
        <v>0</v>
      </c>
      <c r="BN340" s="4" t="s">
        <v>738</v>
      </c>
      <c r="BO340" t="s">
        <v>1011</v>
      </c>
      <c r="BP340" t="s">
        <v>305</v>
      </c>
    </row>
    <row r="341" spans="1:68" s="11" customFormat="1" ht="214.9" customHeight="1" x14ac:dyDescent="0.25">
      <c r="A341"/>
      <c r="B341"/>
      <c r="C341"/>
      <c r="D341"/>
      <c r="E341"/>
      <c r="F341" s="11" t="s">
        <v>290</v>
      </c>
      <c r="G341" s="11" t="s">
        <v>290</v>
      </c>
      <c r="I341" s="11" t="s">
        <v>1012</v>
      </c>
      <c r="J341" s="11" t="s">
        <v>761</v>
      </c>
      <c r="K341" s="11" t="s">
        <v>133</v>
      </c>
      <c r="L341" s="11" t="s">
        <v>293</v>
      </c>
      <c r="M341" s="11" t="s">
        <v>335</v>
      </c>
      <c r="N341" s="11" t="s">
        <v>1009</v>
      </c>
      <c r="O341" s="11" t="s">
        <v>1010</v>
      </c>
      <c r="P341" s="11" t="s">
        <v>297</v>
      </c>
      <c r="R341" s="11" t="s">
        <v>328</v>
      </c>
      <c r="T341" s="11" t="s">
        <v>329</v>
      </c>
      <c r="U341" s="11" t="s">
        <v>631</v>
      </c>
      <c r="V341" s="11" t="s">
        <v>301</v>
      </c>
      <c r="Z341" s="11" t="s">
        <v>2</v>
      </c>
      <c r="AD341" s="11">
        <v>3</v>
      </c>
      <c r="BH341" s="11">
        <f t="shared" si="12"/>
        <v>3</v>
      </c>
      <c r="BI341" s="12">
        <v>132</v>
      </c>
      <c r="BJ341" s="12">
        <f t="shared" si="13"/>
        <v>396</v>
      </c>
      <c r="BK341" s="12">
        <v>350</v>
      </c>
      <c r="BL341" s="12">
        <f t="shared" si="14"/>
        <v>1050</v>
      </c>
      <c r="BN341" s="13" t="s">
        <v>738</v>
      </c>
      <c r="BO341" s="11" t="s">
        <v>1011</v>
      </c>
      <c r="BP341" s="11" t="s">
        <v>304</v>
      </c>
    </row>
    <row r="342" spans="1:68" ht="30" x14ac:dyDescent="0.25">
      <c r="F342" t="s">
        <v>290</v>
      </c>
      <c r="G342" t="s">
        <v>290</v>
      </c>
      <c r="I342" t="s">
        <v>1012</v>
      </c>
      <c r="J342" t="s">
        <v>761</v>
      </c>
      <c r="K342" t="s">
        <v>133</v>
      </c>
      <c r="L342" t="s">
        <v>293</v>
      </c>
      <c r="M342" t="s">
        <v>335</v>
      </c>
      <c r="N342" t="s">
        <v>1009</v>
      </c>
      <c r="O342" t="s">
        <v>1010</v>
      </c>
      <c r="P342" t="s">
        <v>297</v>
      </c>
      <c r="R342" t="s">
        <v>328</v>
      </c>
      <c r="T342" t="s">
        <v>329</v>
      </c>
      <c r="U342" t="s">
        <v>631</v>
      </c>
      <c r="V342" t="s">
        <v>301</v>
      </c>
      <c r="Z342" t="s">
        <v>2</v>
      </c>
      <c r="AD342" s="14">
        <v>0</v>
      </c>
      <c r="BH342">
        <f t="shared" si="12"/>
        <v>0</v>
      </c>
      <c r="BI342" s="5">
        <v>132</v>
      </c>
      <c r="BJ342" s="5">
        <f t="shared" si="13"/>
        <v>0</v>
      </c>
      <c r="BK342" s="5">
        <v>350</v>
      </c>
      <c r="BL342" s="5">
        <f t="shared" si="14"/>
        <v>0</v>
      </c>
      <c r="BN342" s="4" t="s">
        <v>738</v>
      </c>
      <c r="BO342" t="s">
        <v>1011</v>
      </c>
      <c r="BP342" t="s">
        <v>305</v>
      </c>
    </row>
    <row r="343" spans="1:68" s="11" customFormat="1" ht="214.9" customHeight="1" x14ac:dyDescent="0.25">
      <c r="A343"/>
      <c r="B343"/>
      <c r="C343"/>
      <c r="D343"/>
      <c r="E343"/>
      <c r="F343" s="11" t="s">
        <v>290</v>
      </c>
      <c r="G343" s="11" t="s">
        <v>290</v>
      </c>
      <c r="I343" s="11" t="s">
        <v>1013</v>
      </c>
      <c r="J343" s="11" t="s">
        <v>761</v>
      </c>
      <c r="K343" s="11" t="s">
        <v>133</v>
      </c>
      <c r="L343" s="11" t="s">
        <v>293</v>
      </c>
      <c r="M343" s="11" t="s">
        <v>335</v>
      </c>
      <c r="N343" s="11" t="s">
        <v>1014</v>
      </c>
      <c r="O343" s="11" t="s">
        <v>1015</v>
      </c>
      <c r="P343" s="11" t="s">
        <v>297</v>
      </c>
      <c r="R343" s="11" t="s">
        <v>328</v>
      </c>
      <c r="T343" s="11" t="s">
        <v>329</v>
      </c>
      <c r="U343" s="11" t="s">
        <v>631</v>
      </c>
      <c r="V343" s="11" t="s">
        <v>301</v>
      </c>
      <c r="Z343" s="11" t="s">
        <v>2</v>
      </c>
      <c r="AE343" s="11">
        <v>1</v>
      </c>
      <c r="BH343" s="11">
        <f t="shared" si="12"/>
        <v>1</v>
      </c>
      <c r="BI343" s="12">
        <v>415</v>
      </c>
      <c r="BJ343" s="12">
        <f t="shared" si="13"/>
        <v>415</v>
      </c>
      <c r="BK343" s="12">
        <v>1100</v>
      </c>
      <c r="BL343" s="12">
        <f t="shared" si="14"/>
        <v>1100</v>
      </c>
      <c r="BM343" s="11" t="s">
        <v>412</v>
      </c>
      <c r="BN343" s="13" t="s">
        <v>1016</v>
      </c>
      <c r="BO343" s="11" t="s">
        <v>1017</v>
      </c>
      <c r="BP343" s="11" t="s">
        <v>304</v>
      </c>
    </row>
    <row r="344" spans="1:68" ht="45" x14ac:dyDescent="0.25">
      <c r="F344" t="s">
        <v>290</v>
      </c>
      <c r="G344" t="s">
        <v>290</v>
      </c>
      <c r="I344" t="s">
        <v>1013</v>
      </c>
      <c r="J344" t="s">
        <v>761</v>
      </c>
      <c r="K344" t="s">
        <v>133</v>
      </c>
      <c r="L344" t="s">
        <v>293</v>
      </c>
      <c r="M344" t="s">
        <v>335</v>
      </c>
      <c r="N344" t="s">
        <v>1014</v>
      </c>
      <c r="O344" t="s">
        <v>1015</v>
      </c>
      <c r="P344" t="s">
        <v>297</v>
      </c>
      <c r="R344" t="s">
        <v>328</v>
      </c>
      <c r="T344" t="s">
        <v>329</v>
      </c>
      <c r="U344" t="s">
        <v>631</v>
      </c>
      <c r="V344" t="s">
        <v>301</v>
      </c>
      <c r="Z344" t="s">
        <v>2</v>
      </c>
      <c r="AE344" s="14">
        <v>0</v>
      </c>
      <c r="BH344">
        <f t="shared" si="12"/>
        <v>0</v>
      </c>
      <c r="BI344" s="5">
        <v>415</v>
      </c>
      <c r="BJ344" s="5">
        <f t="shared" si="13"/>
        <v>0</v>
      </c>
      <c r="BK344" s="5">
        <v>1100</v>
      </c>
      <c r="BL344" s="5">
        <f t="shared" si="14"/>
        <v>0</v>
      </c>
      <c r="BM344" t="s">
        <v>412</v>
      </c>
      <c r="BN344" s="4" t="s">
        <v>1016</v>
      </c>
      <c r="BO344" t="s">
        <v>1017</v>
      </c>
      <c r="BP344" t="s">
        <v>305</v>
      </c>
    </row>
    <row r="345" spans="1:68" s="11" customFormat="1" ht="214.9" customHeight="1" x14ac:dyDescent="0.25">
      <c r="A345"/>
      <c r="B345"/>
      <c r="C345"/>
      <c r="D345"/>
      <c r="E345"/>
      <c r="F345" s="11" t="s">
        <v>290</v>
      </c>
      <c r="G345" s="11" t="s">
        <v>290</v>
      </c>
      <c r="I345" s="11" t="s">
        <v>1018</v>
      </c>
      <c r="J345" s="11" t="s">
        <v>761</v>
      </c>
      <c r="K345" s="11" t="s">
        <v>133</v>
      </c>
      <c r="L345" s="11" t="s">
        <v>293</v>
      </c>
      <c r="M345" s="11" t="s">
        <v>335</v>
      </c>
      <c r="N345" s="11" t="s">
        <v>1019</v>
      </c>
      <c r="O345" s="11" t="s">
        <v>1020</v>
      </c>
      <c r="P345" s="11" t="s">
        <v>297</v>
      </c>
      <c r="R345" s="11" t="s">
        <v>556</v>
      </c>
      <c r="T345" s="11" t="s">
        <v>557</v>
      </c>
      <c r="U345" s="11" t="s">
        <v>330</v>
      </c>
      <c r="V345" s="11" t="s">
        <v>301</v>
      </c>
      <c r="Z345" s="11" t="s">
        <v>2</v>
      </c>
      <c r="AD345" s="11">
        <v>1</v>
      </c>
      <c r="BH345" s="11">
        <f t="shared" ref="BH345:BH408" si="15">SUM(AA345:BG345)</f>
        <v>1</v>
      </c>
      <c r="BI345" s="12">
        <v>368</v>
      </c>
      <c r="BJ345" s="12">
        <f t="shared" ref="BJ345:BJ408" si="16">BI345*BH345</f>
        <v>368</v>
      </c>
      <c r="BK345" s="12">
        <v>975</v>
      </c>
      <c r="BL345" s="12">
        <f t="shared" ref="BL345:BL408" si="17">BK345*BH345</f>
        <v>975</v>
      </c>
      <c r="BN345" s="13" t="s">
        <v>1021</v>
      </c>
      <c r="BO345" s="11" t="s">
        <v>447</v>
      </c>
      <c r="BP345" s="11" t="s">
        <v>304</v>
      </c>
    </row>
    <row r="346" spans="1:68" ht="45" x14ac:dyDescent="0.25">
      <c r="F346" t="s">
        <v>290</v>
      </c>
      <c r="G346" t="s">
        <v>290</v>
      </c>
      <c r="I346" t="s">
        <v>1018</v>
      </c>
      <c r="J346" t="s">
        <v>761</v>
      </c>
      <c r="K346" t="s">
        <v>133</v>
      </c>
      <c r="L346" t="s">
        <v>293</v>
      </c>
      <c r="M346" t="s">
        <v>335</v>
      </c>
      <c r="N346" t="s">
        <v>1019</v>
      </c>
      <c r="O346" t="s">
        <v>1020</v>
      </c>
      <c r="P346" t="s">
        <v>297</v>
      </c>
      <c r="R346" t="s">
        <v>556</v>
      </c>
      <c r="T346" t="s">
        <v>557</v>
      </c>
      <c r="U346" t="s">
        <v>330</v>
      </c>
      <c r="V346" t="s">
        <v>301</v>
      </c>
      <c r="Z346" t="s">
        <v>2</v>
      </c>
      <c r="AD346" s="14">
        <v>0</v>
      </c>
      <c r="BH346">
        <f t="shared" si="15"/>
        <v>0</v>
      </c>
      <c r="BI346" s="5">
        <v>368</v>
      </c>
      <c r="BJ346" s="5">
        <f t="shared" si="16"/>
        <v>0</v>
      </c>
      <c r="BK346" s="5">
        <v>975</v>
      </c>
      <c r="BL346" s="5">
        <f t="shared" si="17"/>
        <v>0</v>
      </c>
      <c r="BN346" s="4" t="s">
        <v>1021</v>
      </c>
      <c r="BO346" t="s">
        <v>447</v>
      </c>
      <c r="BP346" t="s">
        <v>305</v>
      </c>
    </row>
    <row r="347" spans="1:68" s="11" customFormat="1" ht="214.9" customHeight="1" x14ac:dyDescent="0.25">
      <c r="A347"/>
      <c r="B347"/>
      <c r="C347"/>
      <c r="D347"/>
      <c r="E347"/>
      <c r="F347" s="11" t="s">
        <v>290</v>
      </c>
      <c r="G347" s="11" t="s">
        <v>290</v>
      </c>
      <c r="I347" s="11" t="s">
        <v>1022</v>
      </c>
      <c r="J347" s="11" t="s">
        <v>761</v>
      </c>
      <c r="K347" s="11" t="s">
        <v>133</v>
      </c>
      <c r="L347" s="11" t="s">
        <v>293</v>
      </c>
      <c r="M347" s="11" t="s">
        <v>335</v>
      </c>
      <c r="N347" s="11" t="s">
        <v>1023</v>
      </c>
      <c r="O347" s="11" t="s">
        <v>1024</v>
      </c>
      <c r="P347" s="11" t="s">
        <v>297</v>
      </c>
      <c r="R347" s="11" t="s">
        <v>1025</v>
      </c>
      <c r="T347" s="11" t="s">
        <v>1026</v>
      </c>
      <c r="U347" s="11" t="s">
        <v>330</v>
      </c>
      <c r="V347" s="11" t="s">
        <v>301</v>
      </c>
      <c r="Z347" s="11" t="s">
        <v>2</v>
      </c>
      <c r="AC347" s="11">
        <v>2</v>
      </c>
      <c r="AD347" s="11">
        <v>1</v>
      </c>
      <c r="AE347" s="11">
        <v>1</v>
      </c>
      <c r="BH347" s="11">
        <f t="shared" si="15"/>
        <v>4</v>
      </c>
      <c r="BI347" s="12">
        <v>382</v>
      </c>
      <c r="BJ347" s="12">
        <f t="shared" si="16"/>
        <v>1528</v>
      </c>
      <c r="BK347" s="12">
        <v>975</v>
      </c>
      <c r="BL347" s="12">
        <f t="shared" si="17"/>
        <v>3900</v>
      </c>
      <c r="BM347" s="11" t="s">
        <v>331</v>
      </c>
      <c r="BN347" s="13" t="s">
        <v>1027</v>
      </c>
      <c r="BO347" s="11" t="s">
        <v>439</v>
      </c>
      <c r="BP347" s="11" t="s">
        <v>304</v>
      </c>
    </row>
    <row r="348" spans="1:68" ht="30" x14ac:dyDescent="0.25">
      <c r="F348" t="s">
        <v>290</v>
      </c>
      <c r="G348" t="s">
        <v>290</v>
      </c>
      <c r="I348" t="s">
        <v>1022</v>
      </c>
      <c r="J348" t="s">
        <v>761</v>
      </c>
      <c r="K348" t="s">
        <v>133</v>
      </c>
      <c r="L348" t="s">
        <v>293</v>
      </c>
      <c r="M348" t="s">
        <v>335</v>
      </c>
      <c r="N348" t="s">
        <v>1023</v>
      </c>
      <c r="O348" t="s">
        <v>1024</v>
      </c>
      <c r="P348" t="s">
        <v>297</v>
      </c>
      <c r="R348" t="s">
        <v>1025</v>
      </c>
      <c r="T348" t="s">
        <v>1026</v>
      </c>
      <c r="U348" t="s">
        <v>330</v>
      </c>
      <c r="V348" t="s">
        <v>301</v>
      </c>
      <c r="Z348" t="s">
        <v>2</v>
      </c>
      <c r="AC348" s="14">
        <v>0</v>
      </c>
      <c r="AD348" s="14">
        <v>0</v>
      </c>
      <c r="AE348" s="14">
        <v>0</v>
      </c>
      <c r="BH348">
        <f t="shared" si="15"/>
        <v>0</v>
      </c>
      <c r="BI348" s="5">
        <v>382</v>
      </c>
      <c r="BJ348" s="5">
        <f t="shared" si="16"/>
        <v>0</v>
      </c>
      <c r="BK348" s="5">
        <v>975</v>
      </c>
      <c r="BL348" s="5">
        <f t="shared" si="17"/>
        <v>0</v>
      </c>
      <c r="BM348" t="s">
        <v>331</v>
      </c>
      <c r="BN348" s="4" t="s">
        <v>1027</v>
      </c>
      <c r="BO348" t="s">
        <v>439</v>
      </c>
      <c r="BP348" t="s">
        <v>305</v>
      </c>
    </row>
    <row r="349" spans="1:68" s="11" customFormat="1" ht="214.9" customHeight="1" x14ac:dyDescent="0.25">
      <c r="A349"/>
      <c r="B349"/>
      <c r="C349"/>
      <c r="D349"/>
      <c r="E349"/>
      <c r="F349" s="11" t="s">
        <v>290</v>
      </c>
      <c r="G349" s="11" t="s">
        <v>290</v>
      </c>
      <c r="I349" s="11" t="s">
        <v>1028</v>
      </c>
      <c r="J349" s="11" t="s">
        <v>761</v>
      </c>
      <c r="K349" s="11" t="s">
        <v>133</v>
      </c>
      <c r="L349" s="11" t="s">
        <v>293</v>
      </c>
      <c r="M349" s="11" t="s">
        <v>335</v>
      </c>
      <c r="N349" s="11" t="s">
        <v>1029</v>
      </c>
      <c r="O349" s="11" t="s">
        <v>1030</v>
      </c>
      <c r="P349" s="11" t="s">
        <v>297</v>
      </c>
      <c r="R349" s="11" t="s">
        <v>1031</v>
      </c>
      <c r="T349" s="11" t="s">
        <v>1032</v>
      </c>
      <c r="U349" s="11" t="s">
        <v>300</v>
      </c>
      <c r="V349" s="11" t="s">
        <v>301</v>
      </c>
      <c r="Z349" s="11" t="s">
        <v>2</v>
      </c>
      <c r="AC349" s="11">
        <v>1</v>
      </c>
      <c r="AD349" s="11">
        <v>2</v>
      </c>
      <c r="AG349" s="11">
        <v>2</v>
      </c>
      <c r="BH349" s="11">
        <f t="shared" si="15"/>
        <v>5</v>
      </c>
      <c r="BI349" s="12">
        <v>351</v>
      </c>
      <c r="BJ349" s="12">
        <f t="shared" si="16"/>
        <v>1755</v>
      </c>
      <c r="BK349" s="12">
        <v>895</v>
      </c>
      <c r="BL349" s="12">
        <f t="shared" si="17"/>
        <v>4475</v>
      </c>
      <c r="BN349" s="13" t="s">
        <v>1033</v>
      </c>
      <c r="BO349" s="11" t="s">
        <v>439</v>
      </c>
      <c r="BP349" s="11" t="s">
        <v>304</v>
      </c>
    </row>
    <row r="350" spans="1:68" ht="30" x14ac:dyDescent="0.25">
      <c r="F350" t="s">
        <v>290</v>
      </c>
      <c r="G350" t="s">
        <v>290</v>
      </c>
      <c r="I350" t="s">
        <v>1028</v>
      </c>
      <c r="J350" t="s">
        <v>761</v>
      </c>
      <c r="K350" t="s">
        <v>133</v>
      </c>
      <c r="L350" t="s">
        <v>293</v>
      </c>
      <c r="M350" t="s">
        <v>335</v>
      </c>
      <c r="N350" t="s">
        <v>1029</v>
      </c>
      <c r="O350" t="s">
        <v>1030</v>
      </c>
      <c r="P350" t="s">
        <v>297</v>
      </c>
      <c r="R350" t="s">
        <v>1031</v>
      </c>
      <c r="T350" t="s">
        <v>1032</v>
      </c>
      <c r="U350" t="s">
        <v>300</v>
      </c>
      <c r="V350" t="s">
        <v>301</v>
      </c>
      <c r="Z350" t="s">
        <v>2</v>
      </c>
      <c r="AC350" s="14">
        <v>0</v>
      </c>
      <c r="AD350" s="14">
        <v>0</v>
      </c>
      <c r="AG350" s="14">
        <v>0</v>
      </c>
      <c r="BH350">
        <f t="shared" si="15"/>
        <v>0</v>
      </c>
      <c r="BI350" s="5">
        <v>351</v>
      </c>
      <c r="BJ350" s="5">
        <f t="shared" si="16"/>
        <v>0</v>
      </c>
      <c r="BK350" s="5">
        <v>895</v>
      </c>
      <c r="BL350" s="5">
        <f t="shared" si="17"/>
        <v>0</v>
      </c>
      <c r="BN350" s="4" t="s">
        <v>1033</v>
      </c>
      <c r="BO350" t="s">
        <v>439</v>
      </c>
      <c r="BP350" t="s">
        <v>305</v>
      </c>
    </row>
    <row r="351" spans="1:68" s="11" customFormat="1" ht="214.9" customHeight="1" x14ac:dyDescent="0.25">
      <c r="A351" t="s">
        <v>289</v>
      </c>
      <c r="B351"/>
      <c r="C351"/>
      <c r="D351"/>
      <c r="E351"/>
      <c r="F351" s="11" t="s">
        <v>290</v>
      </c>
      <c r="G351" s="11" t="s">
        <v>290</v>
      </c>
      <c r="I351" s="11" t="s">
        <v>1034</v>
      </c>
      <c r="J351" s="11" t="s">
        <v>761</v>
      </c>
      <c r="K351" s="11" t="s">
        <v>133</v>
      </c>
      <c r="L351" s="11" t="s">
        <v>293</v>
      </c>
      <c r="M351" s="11" t="s">
        <v>335</v>
      </c>
      <c r="N351" s="11" t="s">
        <v>1035</v>
      </c>
      <c r="O351" s="11" t="s">
        <v>1036</v>
      </c>
      <c r="P351" s="11" t="s">
        <v>297</v>
      </c>
      <c r="R351" s="11" t="s">
        <v>865</v>
      </c>
      <c r="T351" s="11" t="s">
        <v>866</v>
      </c>
      <c r="U351" s="11" t="s">
        <v>300</v>
      </c>
      <c r="V351" s="11" t="s">
        <v>301</v>
      </c>
      <c r="Z351" s="11" t="s">
        <v>2</v>
      </c>
      <c r="AD351" s="11">
        <v>21</v>
      </c>
      <c r="AE351" s="11">
        <v>17</v>
      </c>
      <c r="AF351" s="11">
        <v>14</v>
      </c>
      <c r="BH351" s="11">
        <f t="shared" si="15"/>
        <v>52</v>
      </c>
      <c r="BI351" s="12">
        <v>382</v>
      </c>
      <c r="BJ351" s="12">
        <f t="shared" si="16"/>
        <v>19864</v>
      </c>
      <c r="BK351" s="12">
        <v>975</v>
      </c>
      <c r="BL351" s="12">
        <f t="shared" si="17"/>
        <v>50700</v>
      </c>
      <c r="BN351" s="13" t="s">
        <v>867</v>
      </c>
      <c r="BO351" s="11" t="s">
        <v>420</v>
      </c>
      <c r="BP351" s="11" t="s">
        <v>304</v>
      </c>
    </row>
    <row r="352" spans="1:68" ht="30" x14ac:dyDescent="0.25">
      <c r="F352" t="s">
        <v>290</v>
      </c>
      <c r="G352" t="s">
        <v>290</v>
      </c>
      <c r="I352" t="s">
        <v>1034</v>
      </c>
      <c r="J352" t="s">
        <v>761</v>
      </c>
      <c r="K352" t="s">
        <v>133</v>
      </c>
      <c r="L352" t="s">
        <v>293</v>
      </c>
      <c r="M352" t="s">
        <v>335</v>
      </c>
      <c r="N352" t="s">
        <v>1035</v>
      </c>
      <c r="O352" t="s">
        <v>1036</v>
      </c>
      <c r="P352" t="s">
        <v>297</v>
      </c>
      <c r="R352" t="s">
        <v>865</v>
      </c>
      <c r="T352" t="s">
        <v>866</v>
      </c>
      <c r="U352" t="s">
        <v>300</v>
      </c>
      <c r="V352" t="s">
        <v>301</v>
      </c>
      <c r="Z352" t="s">
        <v>2</v>
      </c>
      <c r="AD352" s="14">
        <v>0</v>
      </c>
      <c r="AE352" s="14">
        <v>0</v>
      </c>
      <c r="AF352" s="14">
        <v>0</v>
      </c>
      <c r="BH352">
        <f t="shared" si="15"/>
        <v>0</v>
      </c>
      <c r="BI352" s="5">
        <v>382</v>
      </c>
      <c r="BJ352" s="5">
        <f t="shared" si="16"/>
        <v>0</v>
      </c>
      <c r="BK352" s="5">
        <v>975</v>
      </c>
      <c r="BL352" s="5">
        <f t="shared" si="17"/>
        <v>0</v>
      </c>
      <c r="BN352" s="4" t="s">
        <v>867</v>
      </c>
      <c r="BO352" t="s">
        <v>420</v>
      </c>
      <c r="BP352" t="s">
        <v>305</v>
      </c>
    </row>
    <row r="353" spans="1:68" s="11" customFormat="1" ht="214.9" customHeight="1" x14ac:dyDescent="0.25">
      <c r="A353" t="s">
        <v>289</v>
      </c>
      <c r="B353"/>
      <c r="C353"/>
      <c r="D353"/>
      <c r="E353"/>
      <c r="F353" s="11" t="s">
        <v>290</v>
      </c>
      <c r="G353" s="11" t="s">
        <v>290</v>
      </c>
      <c r="I353" s="11" t="s">
        <v>1037</v>
      </c>
      <c r="J353" s="11" t="s">
        <v>761</v>
      </c>
      <c r="K353" s="11" t="s">
        <v>133</v>
      </c>
      <c r="L353" s="11" t="s">
        <v>293</v>
      </c>
      <c r="M353" s="11" t="s">
        <v>335</v>
      </c>
      <c r="N353" s="11" t="s">
        <v>1035</v>
      </c>
      <c r="O353" s="11" t="s">
        <v>1036</v>
      </c>
      <c r="P353" s="11" t="s">
        <v>297</v>
      </c>
      <c r="R353" s="11" t="s">
        <v>1038</v>
      </c>
      <c r="T353" s="11" t="s">
        <v>1039</v>
      </c>
      <c r="U353" s="11" t="s">
        <v>300</v>
      </c>
      <c r="V353" s="11" t="s">
        <v>301</v>
      </c>
      <c r="Z353" s="11" t="s">
        <v>2</v>
      </c>
      <c r="AC353" s="11">
        <v>2</v>
      </c>
      <c r="AD353" s="11">
        <v>2</v>
      </c>
      <c r="AE353" s="11">
        <v>1</v>
      </c>
      <c r="BH353" s="11">
        <f t="shared" si="15"/>
        <v>5</v>
      </c>
      <c r="BI353" s="12">
        <v>382</v>
      </c>
      <c r="BJ353" s="12">
        <f t="shared" si="16"/>
        <v>1910</v>
      </c>
      <c r="BK353" s="12">
        <v>975</v>
      </c>
      <c r="BL353" s="12">
        <f t="shared" si="17"/>
        <v>4875</v>
      </c>
      <c r="BN353" s="13" t="s">
        <v>867</v>
      </c>
      <c r="BO353" s="11" t="s">
        <v>420</v>
      </c>
      <c r="BP353" s="11" t="s">
        <v>304</v>
      </c>
    </row>
    <row r="354" spans="1:68" ht="30" x14ac:dyDescent="0.25">
      <c r="F354" t="s">
        <v>290</v>
      </c>
      <c r="G354" t="s">
        <v>290</v>
      </c>
      <c r="I354" t="s">
        <v>1037</v>
      </c>
      <c r="J354" t="s">
        <v>761</v>
      </c>
      <c r="K354" t="s">
        <v>133</v>
      </c>
      <c r="L354" t="s">
        <v>293</v>
      </c>
      <c r="M354" t="s">
        <v>335</v>
      </c>
      <c r="N354" t="s">
        <v>1035</v>
      </c>
      <c r="O354" t="s">
        <v>1036</v>
      </c>
      <c r="P354" t="s">
        <v>297</v>
      </c>
      <c r="R354" t="s">
        <v>1038</v>
      </c>
      <c r="T354" t="s">
        <v>1039</v>
      </c>
      <c r="U354" t="s">
        <v>300</v>
      </c>
      <c r="V354" t="s">
        <v>301</v>
      </c>
      <c r="Z354" t="s">
        <v>2</v>
      </c>
      <c r="AC354" s="14">
        <v>0</v>
      </c>
      <c r="AD354" s="14">
        <v>0</v>
      </c>
      <c r="AE354" s="14">
        <v>0</v>
      </c>
      <c r="BH354">
        <f t="shared" si="15"/>
        <v>0</v>
      </c>
      <c r="BI354" s="5">
        <v>382</v>
      </c>
      <c r="BJ354" s="5">
        <f t="shared" si="16"/>
        <v>0</v>
      </c>
      <c r="BK354" s="5">
        <v>975</v>
      </c>
      <c r="BL354" s="5">
        <f t="shared" si="17"/>
        <v>0</v>
      </c>
      <c r="BN354" s="4" t="s">
        <v>867</v>
      </c>
      <c r="BO354" t="s">
        <v>420</v>
      </c>
      <c r="BP354" t="s">
        <v>305</v>
      </c>
    </row>
    <row r="355" spans="1:68" s="11" customFormat="1" ht="214.9" customHeight="1" x14ac:dyDescent="0.25">
      <c r="A355" t="s">
        <v>289</v>
      </c>
      <c r="B355"/>
      <c r="C355"/>
      <c r="D355"/>
      <c r="E355"/>
      <c r="F355" s="11" t="s">
        <v>290</v>
      </c>
      <c r="G355" s="11" t="s">
        <v>290</v>
      </c>
      <c r="I355" s="11" t="s">
        <v>1040</v>
      </c>
      <c r="J355" s="11" t="s">
        <v>761</v>
      </c>
      <c r="K355" s="11" t="s">
        <v>133</v>
      </c>
      <c r="L355" s="11" t="s">
        <v>293</v>
      </c>
      <c r="M355" s="11" t="s">
        <v>335</v>
      </c>
      <c r="N355" s="11" t="s">
        <v>1041</v>
      </c>
      <c r="O355" s="11" t="s">
        <v>1042</v>
      </c>
      <c r="P355" s="11" t="s">
        <v>297</v>
      </c>
      <c r="R355" s="11" t="s">
        <v>1043</v>
      </c>
      <c r="T355" s="11" t="s">
        <v>1044</v>
      </c>
      <c r="U355" s="11" t="s">
        <v>330</v>
      </c>
      <c r="V355" s="11" t="s">
        <v>301</v>
      </c>
      <c r="Z355" s="11" t="s">
        <v>2</v>
      </c>
      <c r="AF355" s="11">
        <v>1</v>
      </c>
      <c r="BH355" s="11">
        <f t="shared" si="15"/>
        <v>1</v>
      </c>
      <c r="BI355" s="12">
        <v>425</v>
      </c>
      <c r="BJ355" s="12">
        <f t="shared" si="16"/>
        <v>425</v>
      </c>
      <c r="BK355" s="12">
        <v>1125</v>
      </c>
      <c r="BL355" s="12">
        <f t="shared" si="17"/>
        <v>1125</v>
      </c>
      <c r="BM355" s="11" t="s">
        <v>412</v>
      </c>
      <c r="BN355" s="13" t="s">
        <v>1045</v>
      </c>
      <c r="BO355" s="11" t="s">
        <v>447</v>
      </c>
      <c r="BP355" s="11" t="s">
        <v>304</v>
      </c>
    </row>
    <row r="356" spans="1:68" ht="45" x14ac:dyDescent="0.25">
      <c r="F356" t="s">
        <v>290</v>
      </c>
      <c r="G356" t="s">
        <v>290</v>
      </c>
      <c r="I356" t="s">
        <v>1040</v>
      </c>
      <c r="J356" t="s">
        <v>761</v>
      </c>
      <c r="K356" t="s">
        <v>133</v>
      </c>
      <c r="L356" t="s">
        <v>293</v>
      </c>
      <c r="M356" t="s">
        <v>335</v>
      </c>
      <c r="N356" t="s">
        <v>1041</v>
      </c>
      <c r="O356" t="s">
        <v>1042</v>
      </c>
      <c r="P356" t="s">
        <v>297</v>
      </c>
      <c r="R356" t="s">
        <v>1043</v>
      </c>
      <c r="T356" t="s">
        <v>1044</v>
      </c>
      <c r="U356" t="s">
        <v>330</v>
      </c>
      <c r="V356" t="s">
        <v>301</v>
      </c>
      <c r="Z356" t="s">
        <v>2</v>
      </c>
      <c r="AF356" s="14">
        <v>0</v>
      </c>
      <c r="BH356">
        <f t="shared" si="15"/>
        <v>0</v>
      </c>
      <c r="BI356" s="5">
        <v>425</v>
      </c>
      <c r="BJ356" s="5">
        <f t="shared" si="16"/>
        <v>0</v>
      </c>
      <c r="BK356" s="5">
        <v>1125</v>
      </c>
      <c r="BL356" s="5">
        <f t="shared" si="17"/>
        <v>0</v>
      </c>
      <c r="BM356" t="s">
        <v>412</v>
      </c>
      <c r="BN356" s="4" t="s">
        <v>1045</v>
      </c>
      <c r="BO356" t="s">
        <v>447</v>
      </c>
      <c r="BP356" t="s">
        <v>305</v>
      </c>
    </row>
    <row r="357" spans="1:68" s="11" customFormat="1" ht="214.9" customHeight="1" x14ac:dyDescent="0.25">
      <c r="A357" t="s">
        <v>289</v>
      </c>
      <c r="B357"/>
      <c r="C357"/>
      <c r="D357"/>
      <c r="E357"/>
      <c r="F357" s="11" t="s">
        <v>290</v>
      </c>
      <c r="G357" s="11" t="s">
        <v>290</v>
      </c>
      <c r="I357" s="11" t="s">
        <v>1046</v>
      </c>
      <c r="J357" s="11" t="s">
        <v>761</v>
      </c>
      <c r="K357" s="11" t="s">
        <v>133</v>
      </c>
      <c r="L357" s="11" t="s">
        <v>293</v>
      </c>
      <c r="M357" s="11" t="s">
        <v>335</v>
      </c>
      <c r="N357" s="11" t="s">
        <v>1041</v>
      </c>
      <c r="O357" s="11" t="s">
        <v>1042</v>
      </c>
      <c r="P357" s="11" t="s">
        <v>297</v>
      </c>
      <c r="R357" s="11" t="s">
        <v>1047</v>
      </c>
      <c r="T357" s="11" t="s">
        <v>1048</v>
      </c>
      <c r="U357" s="11" t="s">
        <v>330</v>
      </c>
      <c r="V357" s="11" t="s">
        <v>301</v>
      </c>
      <c r="Z357" s="11" t="s">
        <v>2</v>
      </c>
      <c r="AG357" s="11">
        <v>3</v>
      </c>
      <c r="BH357" s="11">
        <f t="shared" si="15"/>
        <v>3</v>
      </c>
      <c r="BI357" s="12">
        <v>425</v>
      </c>
      <c r="BJ357" s="12">
        <f t="shared" si="16"/>
        <v>1275</v>
      </c>
      <c r="BK357" s="12">
        <v>1125</v>
      </c>
      <c r="BL357" s="12">
        <f t="shared" si="17"/>
        <v>3375</v>
      </c>
      <c r="BM357" s="11" t="s">
        <v>412</v>
      </c>
      <c r="BN357" s="13" t="s">
        <v>1045</v>
      </c>
      <c r="BO357" s="11" t="s">
        <v>447</v>
      </c>
      <c r="BP357" s="11" t="s">
        <v>304</v>
      </c>
    </row>
    <row r="358" spans="1:68" ht="45" x14ac:dyDescent="0.25">
      <c r="F358" t="s">
        <v>290</v>
      </c>
      <c r="G358" t="s">
        <v>290</v>
      </c>
      <c r="I358" t="s">
        <v>1046</v>
      </c>
      <c r="J358" t="s">
        <v>761</v>
      </c>
      <c r="K358" t="s">
        <v>133</v>
      </c>
      <c r="L358" t="s">
        <v>293</v>
      </c>
      <c r="M358" t="s">
        <v>335</v>
      </c>
      <c r="N358" t="s">
        <v>1041</v>
      </c>
      <c r="O358" t="s">
        <v>1042</v>
      </c>
      <c r="P358" t="s">
        <v>297</v>
      </c>
      <c r="R358" t="s">
        <v>1047</v>
      </c>
      <c r="T358" t="s">
        <v>1048</v>
      </c>
      <c r="U358" t="s">
        <v>330</v>
      </c>
      <c r="V358" t="s">
        <v>301</v>
      </c>
      <c r="Z358" t="s">
        <v>2</v>
      </c>
      <c r="AG358" s="14">
        <v>0</v>
      </c>
      <c r="BH358">
        <f t="shared" si="15"/>
        <v>0</v>
      </c>
      <c r="BI358" s="5">
        <v>425</v>
      </c>
      <c r="BJ358" s="5">
        <f t="shared" si="16"/>
        <v>0</v>
      </c>
      <c r="BK358" s="5">
        <v>1125</v>
      </c>
      <c r="BL358" s="5">
        <f t="shared" si="17"/>
        <v>0</v>
      </c>
      <c r="BM358" t="s">
        <v>412</v>
      </c>
      <c r="BN358" s="4" t="s">
        <v>1045</v>
      </c>
      <c r="BO358" t="s">
        <v>447</v>
      </c>
      <c r="BP358" t="s">
        <v>305</v>
      </c>
    </row>
    <row r="359" spans="1:68" s="11" customFormat="1" ht="214.9" customHeight="1" x14ac:dyDescent="0.25">
      <c r="A359"/>
      <c r="B359"/>
      <c r="C359"/>
      <c r="D359"/>
      <c r="E359"/>
      <c r="F359" s="11" t="s">
        <v>290</v>
      </c>
      <c r="G359" s="11" t="s">
        <v>290</v>
      </c>
      <c r="I359" s="11" t="s">
        <v>1049</v>
      </c>
      <c r="J359" s="11" t="s">
        <v>761</v>
      </c>
      <c r="K359" s="11" t="s">
        <v>133</v>
      </c>
      <c r="L359" s="11" t="s">
        <v>293</v>
      </c>
      <c r="M359" s="11" t="s">
        <v>335</v>
      </c>
      <c r="N359" s="11" t="s">
        <v>1050</v>
      </c>
      <c r="O359" s="11" t="s">
        <v>1051</v>
      </c>
      <c r="P359" s="11" t="s">
        <v>297</v>
      </c>
      <c r="R359" s="11" t="s">
        <v>328</v>
      </c>
      <c r="T359" s="11" t="s">
        <v>329</v>
      </c>
      <c r="U359" s="11" t="s">
        <v>330</v>
      </c>
      <c r="V359" s="11" t="s">
        <v>301</v>
      </c>
      <c r="Z359" s="11" t="s">
        <v>2</v>
      </c>
      <c r="AC359" s="11">
        <v>2</v>
      </c>
      <c r="BH359" s="11">
        <f t="shared" si="15"/>
        <v>2</v>
      </c>
      <c r="BI359" s="12">
        <v>349</v>
      </c>
      <c r="BJ359" s="12">
        <f t="shared" si="16"/>
        <v>698</v>
      </c>
      <c r="BK359" s="12">
        <v>924</v>
      </c>
      <c r="BL359" s="12">
        <f t="shared" si="17"/>
        <v>1848</v>
      </c>
      <c r="BM359" s="11" t="s">
        <v>331</v>
      </c>
      <c r="BN359" s="13" t="s">
        <v>1052</v>
      </c>
      <c r="BO359" s="11" t="s">
        <v>1011</v>
      </c>
      <c r="BP359" s="11" t="s">
        <v>304</v>
      </c>
    </row>
    <row r="360" spans="1:68" ht="45" x14ac:dyDescent="0.25">
      <c r="F360" t="s">
        <v>290</v>
      </c>
      <c r="G360" t="s">
        <v>290</v>
      </c>
      <c r="I360" t="s">
        <v>1049</v>
      </c>
      <c r="J360" t="s">
        <v>761</v>
      </c>
      <c r="K360" t="s">
        <v>133</v>
      </c>
      <c r="L360" t="s">
        <v>293</v>
      </c>
      <c r="M360" t="s">
        <v>335</v>
      </c>
      <c r="N360" t="s">
        <v>1050</v>
      </c>
      <c r="O360" t="s">
        <v>1051</v>
      </c>
      <c r="P360" t="s">
        <v>297</v>
      </c>
      <c r="R360" t="s">
        <v>328</v>
      </c>
      <c r="T360" t="s">
        <v>329</v>
      </c>
      <c r="U360" t="s">
        <v>330</v>
      </c>
      <c r="V360" t="s">
        <v>301</v>
      </c>
      <c r="Z360" t="s">
        <v>2</v>
      </c>
      <c r="AC360" s="14">
        <v>0</v>
      </c>
      <c r="BH360">
        <f t="shared" si="15"/>
        <v>0</v>
      </c>
      <c r="BI360" s="5">
        <v>349</v>
      </c>
      <c r="BJ360" s="5">
        <f t="shared" si="16"/>
        <v>0</v>
      </c>
      <c r="BK360" s="5">
        <v>924</v>
      </c>
      <c r="BL360" s="5">
        <f t="shared" si="17"/>
        <v>0</v>
      </c>
      <c r="BM360" t="s">
        <v>331</v>
      </c>
      <c r="BN360" s="4" t="s">
        <v>1052</v>
      </c>
      <c r="BO360" t="s">
        <v>1011</v>
      </c>
      <c r="BP360" t="s">
        <v>305</v>
      </c>
    </row>
    <row r="361" spans="1:68" s="11" customFormat="1" ht="214.9" customHeight="1" x14ac:dyDescent="0.25">
      <c r="A361"/>
      <c r="B361"/>
      <c r="C361"/>
      <c r="D361"/>
      <c r="E361"/>
      <c r="F361" s="11" t="s">
        <v>290</v>
      </c>
      <c r="G361" s="11" t="s">
        <v>290</v>
      </c>
      <c r="I361" s="11" t="s">
        <v>1053</v>
      </c>
      <c r="J361" s="11" t="s">
        <v>761</v>
      </c>
      <c r="K361" s="11" t="s">
        <v>133</v>
      </c>
      <c r="L361" s="11" t="s">
        <v>293</v>
      </c>
      <c r="M361" s="11" t="s">
        <v>335</v>
      </c>
      <c r="N361" s="11" t="s">
        <v>1054</v>
      </c>
      <c r="O361" s="11" t="s">
        <v>1055</v>
      </c>
      <c r="P361" s="11" t="s">
        <v>297</v>
      </c>
      <c r="R361" s="11" t="s">
        <v>328</v>
      </c>
      <c r="T361" s="11" t="s">
        <v>329</v>
      </c>
      <c r="U361" s="11" t="s">
        <v>330</v>
      </c>
      <c r="V361" s="11" t="s">
        <v>301</v>
      </c>
      <c r="Z361" s="11" t="s">
        <v>2</v>
      </c>
      <c r="AC361" s="11">
        <v>2</v>
      </c>
      <c r="BH361" s="11">
        <f t="shared" si="15"/>
        <v>2</v>
      </c>
      <c r="BI361" s="12">
        <v>462</v>
      </c>
      <c r="BJ361" s="12">
        <f t="shared" si="16"/>
        <v>924</v>
      </c>
      <c r="BK361" s="12">
        <v>1224</v>
      </c>
      <c r="BL361" s="12">
        <f t="shared" si="17"/>
        <v>2448</v>
      </c>
      <c r="BN361" s="13" t="s">
        <v>1056</v>
      </c>
      <c r="BO361" s="11" t="s">
        <v>447</v>
      </c>
      <c r="BP361" s="11" t="s">
        <v>304</v>
      </c>
    </row>
    <row r="362" spans="1:68" ht="45" x14ac:dyDescent="0.25">
      <c r="F362" t="s">
        <v>290</v>
      </c>
      <c r="G362" t="s">
        <v>290</v>
      </c>
      <c r="I362" t="s">
        <v>1053</v>
      </c>
      <c r="J362" t="s">
        <v>761</v>
      </c>
      <c r="K362" t="s">
        <v>133</v>
      </c>
      <c r="L362" t="s">
        <v>293</v>
      </c>
      <c r="M362" t="s">
        <v>335</v>
      </c>
      <c r="N362" t="s">
        <v>1054</v>
      </c>
      <c r="O362" t="s">
        <v>1055</v>
      </c>
      <c r="P362" t="s">
        <v>297</v>
      </c>
      <c r="R362" t="s">
        <v>328</v>
      </c>
      <c r="T362" t="s">
        <v>329</v>
      </c>
      <c r="U362" t="s">
        <v>330</v>
      </c>
      <c r="V362" t="s">
        <v>301</v>
      </c>
      <c r="Z362" t="s">
        <v>2</v>
      </c>
      <c r="AC362" s="14">
        <v>0</v>
      </c>
      <c r="BH362">
        <f t="shared" si="15"/>
        <v>0</v>
      </c>
      <c r="BI362" s="5">
        <v>462</v>
      </c>
      <c r="BJ362" s="5">
        <f t="shared" si="16"/>
        <v>0</v>
      </c>
      <c r="BK362" s="5">
        <v>1224</v>
      </c>
      <c r="BL362" s="5">
        <f t="shared" si="17"/>
        <v>0</v>
      </c>
      <c r="BN362" s="4" t="s">
        <v>1056</v>
      </c>
      <c r="BO362" t="s">
        <v>447</v>
      </c>
      <c r="BP362" t="s">
        <v>305</v>
      </c>
    </row>
    <row r="363" spans="1:68" s="11" customFormat="1" ht="214.9" customHeight="1" x14ac:dyDescent="0.25">
      <c r="A363"/>
      <c r="B363"/>
      <c r="C363"/>
      <c r="D363"/>
      <c r="E363"/>
      <c r="F363" s="11" t="s">
        <v>290</v>
      </c>
      <c r="G363" s="11" t="s">
        <v>290</v>
      </c>
      <c r="I363" s="11" t="s">
        <v>1057</v>
      </c>
      <c r="J363" s="11" t="s">
        <v>761</v>
      </c>
      <c r="K363" s="11" t="s">
        <v>133</v>
      </c>
      <c r="L363" s="11" t="s">
        <v>293</v>
      </c>
      <c r="M363" s="11" t="s">
        <v>335</v>
      </c>
      <c r="N363" s="11" t="s">
        <v>1058</v>
      </c>
      <c r="O363" s="11" t="s">
        <v>1059</v>
      </c>
      <c r="P363" s="11" t="s">
        <v>297</v>
      </c>
      <c r="R363" s="11" t="s">
        <v>328</v>
      </c>
      <c r="T363" s="11" t="s">
        <v>329</v>
      </c>
      <c r="U363" s="11" t="s">
        <v>300</v>
      </c>
      <c r="V363" s="11" t="s">
        <v>301</v>
      </c>
      <c r="Z363" s="11" t="s">
        <v>2</v>
      </c>
      <c r="AC363" s="11">
        <v>3</v>
      </c>
      <c r="AG363" s="11">
        <v>1</v>
      </c>
      <c r="BH363" s="11">
        <f t="shared" si="15"/>
        <v>4</v>
      </c>
      <c r="BI363" s="12">
        <v>311</v>
      </c>
      <c r="BJ363" s="12">
        <f t="shared" si="16"/>
        <v>1244</v>
      </c>
      <c r="BK363" s="12">
        <v>825</v>
      </c>
      <c r="BL363" s="12">
        <f t="shared" si="17"/>
        <v>3300</v>
      </c>
      <c r="BM363" s="11" t="s">
        <v>331</v>
      </c>
      <c r="BN363" s="13" t="s">
        <v>1060</v>
      </c>
      <c r="BO363" s="11" t="s">
        <v>447</v>
      </c>
      <c r="BP363" s="11" t="s">
        <v>304</v>
      </c>
    </row>
    <row r="364" spans="1:68" ht="30" x14ac:dyDescent="0.25">
      <c r="F364" t="s">
        <v>290</v>
      </c>
      <c r="G364" t="s">
        <v>290</v>
      </c>
      <c r="I364" t="s">
        <v>1057</v>
      </c>
      <c r="J364" t="s">
        <v>761</v>
      </c>
      <c r="K364" t="s">
        <v>133</v>
      </c>
      <c r="L364" t="s">
        <v>293</v>
      </c>
      <c r="M364" t="s">
        <v>335</v>
      </c>
      <c r="N364" t="s">
        <v>1058</v>
      </c>
      <c r="O364" t="s">
        <v>1059</v>
      </c>
      <c r="P364" t="s">
        <v>297</v>
      </c>
      <c r="R364" t="s">
        <v>328</v>
      </c>
      <c r="T364" t="s">
        <v>329</v>
      </c>
      <c r="U364" t="s">
        <v>300</v>
      </c>
      <c r="V364" t="s">
        <v>301</v>
      </c>
      <c r="Z364" t="s">
        <v>2</v>
      </c>
      <c r="AC364" s="14">
        <v>0</v>
      </c>
      <c r="AG364" s="14">
        <v>0</v>
      </c>
      <c r="BH364">
        <f t="shared" si="15"/>
        <v>0</v>
      </c>
      <c r="BI364" s="5">
        <v>311</v>
      </c>
      <c r="BJ364" s="5">
        <f t="shared" si="16"/>
        <v>0</v>
      </c>
      <c r="BK364" s="5">
        <v>825</v>
      </c>
      <c r="BL364" s="5">
        <f t="shared" si="17"/>
        <v>0</v>
      </c>
      <c r="BM364" t="s">
        <v>331</v>
      </c>
      <c r="BN364" s="4" t="s">
        <v>1060</v>
      </c>
      <c r="BO364" t="s">
        <v>447</v>
      </c>
      <c r="BP364" t="s">
        <v>305</v>
      </c>
    </row>
    <row r="365" spans="1:68" s="11" customFormat="1" ht="214.9" customHeight="1" x14ac:dyDescent="0.25">
      <c r="A365"/>
      <c r="B365"/>
      <c r="C365"/>
      <c r="D365"/>
      <c r="E365"/>
      <c r="F365" s="11" t="s">
        <v>290</v>
      </c>
      <c r="G365" s="11" t="s">
        <v>290</v>
      </c>
      <c r="I365" s="11" t="s">
        <v>1061</v>
      </c>
      <c r="J365" s="11" t="s">
        <v>761</v>
      </c>
      <c r="K365" s="11" t="s">
        <v>133</v>
      </c>
      <c r="L365" s="11" t="s">
        <v>293</v>
      </c>
      <c r="M365" s="11" t="s">
        <v>335</v>
      </c>
      <c r="N365" s="11" t="s">
        <v>1058</v>
      </c>
      <c r="O365" s="11" t="s">
        <v>1059</v>
      </c>
      <c r="P365" s="11" t="s">
        <v>297</v>
      </c>
      <c r="R365" s="11" t="s">
        <v>702</v>
      </c>
      <c r="T365" s="11" t="s">
        <v>703</v>
      </c>
      <c r="U365" s="11" t="s">
        <v>300</v>
      </c>
      <c r="V365" s="11" t="s">
        <v>301</v>
      </c>
      <c r="Z365" s="11" t="s">
        <v>2</v>
      </c>
      <c r="AC365" s="11">
        <v>3</v>
      </c>
      <c r="BH365" s="11">
        <f t="shared" si="15"/>
        <v>3</v>
      </c>
      <c r="BI365" s="12">
        <v>311</v>
      </c>
      <c r="BJ365" s="12">
        <f t="shared" si="16"/>
        <v>933</v>
      </c>
      <c r="BK365" s="12">
        <v>825</v>
      </c>
      <c r="BL365" s="12">
        <f t="shared" si="17"/>
        <v>2475</v>
      </c>
      <c r="BN365" s="13" t="s">
        <v>1060</v>
      </c>
      <c r="BO365" s="11" t="s">
        <v>447</v>
      </c>
      <c r="BP365" s="11" t="s">
        <v>304</v>
      </c>
    </row>
    <row r="366" spans="1:68" ht="30" x14ac:dyDescent="0.25">
      <c r="F366" t="s">
        <v>290</v>
      </c>
      <c r="G366" t="s">
        <v>290</v>
      </c>
      <c r="I366" t="s">
        <v>1061</v>
      </c>
      <c r="J366" t="s">
        <v>761</v>
      </c>
      <c r="K366" t="s">
        <v>133</v>
      </c>
      <c r="L366" t="s">
        <v>293</v>
      </c>
      <c r="M366" t="s">
        <v>335</v>
      </c>
      <c r="N366" t="s">
        <v>1058</v>
      </c>
      <c r="O366" t="s">
        <v>1059</v>
      </c>
      <c r="P366" t="s">
        <v>297</v>
      </c>
      <c r="R366" t="s">
        <v>702</v>
      </c>
      <c r="T366" t="s">
        <v>703</v>
      </c>
      <c r="U366" t="s">
        <v>300</v>
      </c>
      <c r="V366" t="s">
        <v>301</v>
      </c>
      <c r="Z366" t="s">
        <v>2</v>
      </c>
      <c r="AC366" s="14">
        <v>0</v>
      </c>
      <c r="BH366">
        <f t="shared" si="15"/>
        <v>0</v>
      </c>
      <c r="BI366" s="5">
        <v>311</v>
      </c>
      <c r="BJ366" s="5">
        <f t="shared" si="16"/>
        <v>0</v>
      </c>
      <c r="BK366" s="5">
        <v>825</v>
      </c>
      <c r="BL366" s="5">
        <f t="shared" si="17"/>
        <v>0</v>
      </c>
      <c r="BN366" s="4" t="s">
        <v>1060</v>
      </c>
      <c r="BO366" t="s">
        <v>447</v>
      </c>
      <c r="BP366" t="s">
        <v>305</v>
      </c>
    </row>
    <row r="367" spans="1:68" s="11" customFormat="1" ht="214.9" customHeight="1" x14ac:dyDescent="0.25">
      <c r="A367"/>
      <c r="B367"/>
      <c r="C367"/>
      <c r="D367"/>
      <c r="E367"/>
      <c r="F367" s="11" t="s">
        <v>290</v>
      </c>
      <c r="G367" s="11" t="s">
        <v>290</v>
      </c>
      <c r="I367" s="11" t="s">
        <v>1062</v>
      </c>
      <c r="J367" s="11" t="s">
        <v>761</v>
      </c>
      <c r="K367" s="11" t="s">
        <v>133</v>
      </c>
      <c r="L367" s="11" t="s">
        <v>293</v>
      </c>
      <c r="M367" s="11" t="s">
        <v>335</v>
      </c>
      <c r="N367" s="11" t="s">
        <v>1063</v>
      </c>
      <c r="O367" s="11" t="s">
        <v>1064</v>
      </c>
      <c r="P367" s="11" t="s">
        <v>297</v>
      </c>
      <c r="R367" s="11" t="s">
        <v>1065</v>
      </c>
      <c r="T367" s="11" t="s">
        <v>1066</v>
      </c>
      <c r="U367" s="11" t="s">
        <v>330</v>
      </c>
      <c r="V367" s="11" t="s">
        <v>301</v>
      </c>
      <c r="Z367" s="11" t="s">
        <v>2</v>
      </c>
      <c r="AG367" s="11">
        <v>1</v>
      </c>
      <c r="BH367" s="11">
        <f t="shared" si="15"/>
        <v>1</v>
      </c>
      <c r="BI367" s="12">
        <v>311</v>
      </c>
      <c r="BJ367" s="12">
        <f t="shared" si="16"/>
        <v>311</v>
      </c>
      <c r="BK367" s="12">
        <v>825</v>
      </c>
      <c r="BL367" s="12">
        <f t="shared" si="17"/>
        <v>825</v>
      </c>
      <c r="BN367" s="13" t="s">
        <v>1067</v>
      </c>
      <c r="BO367" s="11" t="s">
        <v>447</v>
      </c>
      <c r="BP367" s="11" t="s">
        <v>304</v>
      </c>
    </row>
    <row r="368" spans="1:68" ht="45" x14ac:dyDescent="0.25">
      <c r="F368" t="s">
        <v>290</v>
      </c>
      <c r="G368" t="s">
        <v>290</v>
      </c>
      <c r="I368" t="s">
        <v>1062</v>
      </c>
      <c r="J368" t="s">
        <v>761</v>
      </c>
      <c r="K368" t="s">
        <v>133</v>
      </c>
      <c r="L368" t="s">
        <v>293</v>
      </c>
      <c r="M368" t="s">
        <v>335</v>
      </c>
      <c r="N368" t="s">
        <v>1063</v>
      </c>
      <c r="O368" t="s">
        <v>1064</v>
      </c>
      <c r="P368" t="s">
        <v>297</v>
      </c>
      <c r="R368" t="s">
        <v>1065</v>
      </c>
      <c r="T368" t="s">
        <v>1066</v>
      </c>
      <c r="U368" t="s">
        <v>330</v>
      </c>
      <c r="V368" t="s">
        <v>301</v>
      </c>
      <c r="Z368" t="s">
        <v>2</v>
      </c>
      <c r="AG368" s="14">
        <v>0</v>
      </c>
      <c r="BH368">
        <f t="shared" si="15"/>
        <v>0</v>
      </c>
      <c r="BI368" s="5">
        <v>311</v>
      </c>
      <c r="BJ368" s="5">
        <f t="shared" si="16"/>
        <v>0</v>
      </c>
      <c r="BK368" s="5">
        <v>825</v>
      </c>
      <c r="BL368" s="5">
        <f t="shared" si="17"/>
        <v>0</v>
      </c>
      <c r="BN368" s="4" t="s">
        <v>1067</v>
      </c>
      <c r="BO368" t="s">
        <v>447</v>
      </c>
      <c r="BP368" t="s">
        <v>305</v>
      </c>
    </row>
    <row r="369" spans="1:68" s="11" customFormat="1" ht="214.9" customHeight="1" x14ac:dyDescent="0.25">
      <c r="A369"/>
      <c r="B369"/>
      <c r="C369"/>
      <c r="D369"/>
      <c r="E369"/>
      <c r="F369" s="11" t="s">
        <v>290</v>
      </c>
      <c r="G369" s="11" t="s">
        <v>290</v>
      </c>
      <c r="I369" s="11" t="s">
        <v>1068</v>
      </c>
      <c r="J369" s="11" t="s">
        <v>761</v>
      </c>
      <c r="K369" s="11" t="s">
        <v>133</v>
      </c>
      <c r="L369" s="11" t="s">
        <v>293</v>
      </c>
      <c r="M369" s="11" t="s">
        <v>335</v>
      </c>
      <c r="N369" s="11" t="s">
        <v>1069</v>
      </c>
      <c r="O369" s="11" t="s">
        <v>1070</v>
      </c>
      <c r="P369" s="11" t="s">
        <v>297</v>
      </c>
      <c r="R369" s="11" t="s">
        <v>1071</v>
      </c>
      <c r="T369" s="11" t="s">
        <v>1072</v>
      </c>
      <c r="U369" s="11" t="s">
        <v>330</v>
      </c>
      <c r="V369" s="11" t="s">
        <v>301</v>
      </c>
      <c r="Z369" s="11" t="s">
        <v>2</v>
      </c>
      <c r="AD369" s="11">
        <v>1</v>
      </c>
      <c r="AF369" s="11">
        <v>1</v>
      </c>
      <c r="BH369" s="11">
        <f t="shared" si="15"/>
        <v>2</v>
      </c>
      <c r="BI369" s="12">
        <v>358</v>
      </c>
      <c r="BJ369" s="12">
        <f t="shared" si="16"/>
        <v>716</v>
      </c>
      <c r="BK369" s="12">
        <v>950</v>
      </c>
      <c r="BL369" s="12">
        <f t="shared" si="17"/>
        <v>1900</v>
      </c>
      <c r="BM369" s="11" t="s">
        <v>331</v>
      </c>
      <c r="BN369" s="13" t="s">
        <v>1073</v>
      </c>
      <c r="BO369" s="11" t="s">
        <v>447</v>
      </c>
      <c r="BP369" s="11" t="s">
        <v>304</v>
      </c>
    </row>
    <row r="370" spans="1:68" ht="30" x14ac:dyDescent="0.25">
      <c r="F370" t="s">
        <v>290</v>
      </c>
      <c r="G370" t="s">
        <v>290</v>
      </c>
      <c r="I370" t="s">
        <v>1068</v>
      </c>
      <c r="J370" t="s">
        <v>761</v>
      </c>
      <c r="K370" t="s">
        <v>133</v>
      </c>
      <c r="L370" t="s">
        <v>293</v>
      </c>
      <c r="M370" t="s">
        <v>335</v>
      </c>
      <c r="N370" t="s">
        <v>1069</v>
      </c>
      <c r="O370" t="s">
        <v>1070</v>
      </c>
      <c r="P370" t="s">
        <v>297</v>
      </c>
      <c r="R370" t="s">
        <v>1071</v>
      </c>
      <c r="T370" t="s">
        <v>1072</v>
      </c>
      <c r="U370" t="s">
        <v>330</v>
      </c>
      <c r="V370" t="s">
        <v>301</v>
      </c>
      <c r="Z370" t="s">
        <v>2</v>
      </c>
      <c r="AD370" s="14">
        <v>0</v>
      </c>
      <c r="AF370" s="14">
        <v>0</v>
      </c>
      <c r="BH370">
        <f t="shared" si="15"/>
        <v>0</v>
      </c>
      <c r="BI370" s="5">
        <v>358</v>
      </c>
      <c r="BJ370" s="5">
        <f t="shared" si="16"/>
        <v>0</v>
      </c>
      <c r="BK370" s="5">
        <v>950</v>
      </c>
      <c r="BL370" s="5">
        <f t="shared" si="17"/>
        <v>0</v>
      </c>
      <c r="BM370" t="s">
        <v>331</v>
      </c>
      <c r="BN370" s="4" t="s">
        <v>1073</v>
      </c>
      <c r="BO370" t="s">
        <v>447</v>
      </c>
      <c r="BP370" t="s">
        <v>305</v>
      </c>
    </row>
    <row r="371" spans="1:68" s="11" customFormat="1" ht="214.9" customHeight="1" x14ac:dyDescent="0.25">
      <c r="A371"/>
      <c r="B371"/>
      <c r="C371"/>
      <c r="D371"/>
      <c r="E371"/>
      <c r="F371" s="11" t="s">
        <v>290</v>
      </c>
      <c r="G371" s="11" t="s">
        <v>290</v>
      </c>
      <c r="I371" s="11" t="s">
        <v>1074</v>
      </c>
      <c r="J371" s="11" t="s">
        <v>761</v>
      </c>
      <c r="K371" s="11" t="s">
        <v>133</v>
      </c>
      <c r="L371" s="11" t="s">
        <v>293</v>
      </c>
      <c r="M371" s="11" t="s">
        <v>335</v>
      </c>
      <c r="N371" s="11" t="s">
        <v>1075</v>
      </c>
      <c r="O371" s="11" t="s">
        <v>1076</v>
      </c>
      <c r="P371" s="11" t="s">
        <v>297</v>
      </c>
      <c r="R371" s="11" t="s">
        <v>328</v>
      </c>
      <c r="T371" s="11" t="s">
        <v>329</v>
      </c>
      <c r="U371" s="11" t="s">
        <v>330</v>
      </c>
      <c r="V371" s="11" t="s">
        <v>301</v>
      </c>
      <c r="Z371" s="11" t="s">
        <v>2</v>
      </c>
      <c r="AD371" s="11">
        <v>1</v>
      </c>
      <c r="BH371" s="11">
        <f t="shared" si="15"/>
        <v>1</v>
      </c>
      <c r="BI371" s="12">
        <v>500</v>
      </c>
      <c r="BJ371" s="12">
        <f t="shared" si="16"/>
        <v>500</v>
      </c>
      <c r="BK371" s="12">
        <v>1325</v>
      </c>
      <c r="BL371" s="12">
        <f t="shared" si="17"/>
        <v>1325</v>
      </c>
      <c r="BN371" s="13" t="s">
        <v>1077</v>
      </c>
      <c r="BO371" s="11" t="s">
        <v>447</v>
      </c>
      <c r="BP371" s="11" t="s">
        <v>304</v>
      </c>
    </row>
    <row r="372" spans="1:68" ht="30" x14ac:dyDescent="0.25">
      <c r="F372" t="s">
        <v>290</v>
      </c>
      <c r="G372" t="s">
        <v>290</v>
      </c>
      <c r="I372" t="s">
        <v>1074</v>
      </c>
      <c r="J372" t="s">
        <v>761</v>
      </c>
      <c r="K372" t="s">
        <v>133</v>
      </c>
      <c r="L372" t="s">
        <v>293</v>
      </c>
      <c r="M372" t="s">
        <v>335</v>
      </c>
      <c r="N372" t="s">
        <v>1075</v>
      </c>
      <c r="O372" t="s">
        <v>1076</v>
      </c>
      <c r="P372" t="s">
        <v>297</v>
      </c>
      <c r="R372" t="s">
        <v>328</v>
      </c>
      <c r="T372" t="s">
        <v>329</v>
      </c>
      <c r="U372" t="s">
        <v>330</v>
      </c>
      <c r="V372" t="s">
        <v>301</v>
      </c>
      <c r="Z372" t="s">
        <v>2</v>
      </c>
      <c r="AD372" s="14">
        <v>0</v>
      </c>
      <c r="BH372">
        <f t="shared" si="15"/>
        <v>0</v>
      </c>
      <c r="BI372" s="5">
        <v>500</v>
      </c>
      <c r="BJ372" s="5">
        <f t="shared" si="16"/>
        <v>0</v>
      </c>
      <c r="BK372" s="5">
        <v>1325</v>
      </c>
      <c r="BL372" s="5">
        <f t="shared" si="17"/>
        <v>0</v>
      </c>
      <c r="BN372" s="4" t="s">
        <v>1077</v>
      </c>
      <c r="BO372" t="s">
        <v>447</v>
      </c>
      <c r="BP372" t="s">
        <v>305</v>
      </c>
    </row>
    <row r="373" spans="1:68" s="11" customFormat="1" ht="214.9" customHeight="1" x14ac:dyDescent="0.25">
      <c r="A373" t="s">
        <v>289</v>
      </c>
      <c r="B373"/>
      <c r="C373"/>
      <c r="D373"/>
      <c r="E373"/>
      <c r="F373" s="11" t="s">
        <v>290</v>
      </c>
      <c r="G373" s="11" t="s">
        <v>290</v>
      </c>
      <c r="I373" s="11" t="s">
        <v>1078</v>
      </c>
      <c r="J373" s="11" t="s">
        <v>761</v>
      </c>
      <c r="K373" s="11" t="s">
        <v>133</v>
      </c>
      <c r="L373" s="11" t="s">
        <v>293</v>
      </c>
      <c r="M373" s="11" t="s">
        <v>335</v>
      </c>
      <c r="N373" s="11" t="s">
        <v>1079</v>
      </c>
      <c r="O373" s="11" t="s">
        <v>1080</v>
      </c>
      <c r="P373" s="11" t="s">
        <v>297</v>
      </c>
      <c r="R373" s="11" t="s">
        <v>683</v>
      </c>
      <c r="T373" s="11" t="s">
        <v>684</v>
      </c>
      <c r="U373" s="11" t="s">
        <v>330</v>
      </c>
      <c r="V373" s="11" t="s">
        <v>301</v>
      </c>
      <c r="Z373" s="11" t="s">
        <v>2</v>
      </c>
      <c r="AC373" s="11">
        <v>3</v>
      </c>
      <c r="BH373" s="11">
        <f t="shared" si="15"/>
        <v>3</v>
      </c>
      <c r="BI373" s="12">
        <v>623</v>
      </c>
      <c r="BJ373" s="12">
        <f t="shared" si="16"/>
        <v>1869</v>
      </c>
      <c r="BK373" s="12">
        <v>1650</v>
      </c>
      <c r="BL373" s="12">
        <f t="shared" si="17"/>
        <v>4950</v>
      </c>
      <c r="BM373" s="11" t="s">
        <v>331</v>
      </c>
      <c r="BN373" s="13" t="s">
        <v>1081</v>
      </c>
      <c r="BO373" s="11" t="s">
        <v>1082</v>
      </c>
      <c r="BP373" s="11" t="s">
        <v>304</v>
      </c>
    </row>
    <row r="374" spans="1:68" x14ac:dyDescent="0.25">
      <c r="F374" t="s">
        <v>290</v>
      </c>
      <c r="G374" t="s">
        <v>290</v>
      </c>
      <c r="I374" t="s">
        <v>1078</v>
      </c>
      <c r="J374" t="s">
        <v>761</v>
      </c>
      <c r="K374" t="s">
        <v>133</v>
      </c>
      <c r="L374" t="s">
        <v>293</v>
      </c>
      <c r="M374" t="s">
        <v>335</v>
      </c>
      <c r="N374" t="s">
        <v>1079</v>
      </c>
      <c r="O374" t="s">
        <v>1080</v>
      </c>
      <c r="P374" t="s">
        <v>297</v>
      </c>
      <c r="R374" t="s">
        <v>683</v>
      </c>
      <c r="T374" t="s">
        <v>684</v>
      </c>
      <c r="U374" t="s">
        <v>330</v>
      </c>
      <c r="V374" t="s">
        <v>301</v>
      </c>
      <c r="Z374" t="s">
        <v>2</v>
      </c>
      <c r="AC374" s="14">
        <v>0</v>
      </c>
      <c r="BH374">
        <f t="shared" si="15"/>
        <v>0</v>
      </c>
      <c r="BI374" s="5">
        <v>623</v>
      </c>
      <c r="BJ374" s="5">
        <f t="shared" si="16"/>
        <v>0</v>
      </c>
      <c r="BK374" s="5">
        <v>1650</v>
      </c>
      <c r="BL374" s="5">
        <f t="shared" si="17"/>
        <v>0</v>
      </c>
      <c r="BM374" t="s">
        <v>331</v>
      </c>
      <c r="BN374" s="4" t="s">
        <v>1081</v>
      </c>
      <c r="BO374" t="s">
        <v>1082</v>
      </c>
      <c r="BP374" t="s">
        <v>305</v>
      </c>
    </row>
    <row r="375" spans="1:68" s="11" customFormat="1" ht="214.9" customHeight="1" x14ac:dyDescent="0.25">
      <c r="A375" t="s">
        <v>289</v>
      </c>
      <c r="B375"/>
      <c r="C375"/>
      <c r="D375"/>
      <c r="E375"/>
      <c r="F375" s="11" t="s">
        <v>290</v>
      </c>
      <c r="G375" s="11" t="s">
        <v>290</v>
      </c>
      <c r="I375" s="11" t="s">
        <v>1083</v>
      </c>
      <c r="J375" s="11" t="s">
        <v>761</v>
      </c>
      <c r="K375" s="11" t="s">
        <v>133</v>
      </c>
      <c r="L375" s="11" t="s">
        <v>293</v>
      </c>
      <c r="M375" s="11" t="s">
        <v>335</v>
      </c>
      <c r="N375" s="11" t="s">
        <v>1079</v>
      </c>
      <c r="O375" s="11" t="s">
        <v>1080</v>
      </c>
      <c r="P375" s="11" t="s">
        <v>297</v>
      </c>
      <c r="R375" s="11" t="s">
        <v>328</v>
      </c>
      <c r="T375" s="11" t="s">
        <v>329</v>
      </c>
      <c r="U375" s="11" t="s">
        <v>330</v>
      </c>
      <c r="V375" s="11" t="s">
        <v>301</v>
      </c>
      <c r="Z375" s="11" t="s">
        <v>2</v>
      </c>
      <c r="AD375" s="11">
        <v>2</v>
      </c>
      <c r="AE375" s="11">
        <v>3</v>
      </c>
      <c r="AF375" s="11">
        <v>1</v>
      </c>
      <c r="BH375" s="11">
        <f t="shared" si="15"/>
        <v>6</v>
      </c>
      <c r="BI375" s="12">
        <v>623</v>
      </c>
      <c r="BJ375" s="12">
        <f t="shared" si="16"/>
        <v>3738</v>
      </c>
      <c r="BK375" s="12">
        <v>1650</v>
      </c>
      <c r="BL375" s="12">
        <f t="shared" si="17"/>
        <v>9900</v>
      </c>
      <c r="BM375" s="11" t="s">
        <v>331</v>
      </c>
      <c r="BN375" s="13" t="s">
        <v>1081</v>
      </c>
      <c r="BO375" s="11" t="s">
        <v>1082</v>
      </c>
      <c r="BP375" s="11" t="s">
        <v>304</v>
      </c>
    </row>
    <row r="376" spans="1:68" x14ac:dyDescent="0.25">
      <c r="F376" t="s">
        <v>290</v>
      </c>
      <c r="G376" t="s">
        <v>290</v>
      </c>
      <c r="I376" t="s">
        <v>1083</v>
      </c>
      <c r="J376" t="s">
        <v>761</v>
      </c>
      <c r="K376" t="s">
        <v>133</v>
      </c>
      <c r="L376" t="s">
        <v>293</v>
      </c>
      <c r="M376" t="s">
        <v>335</v>
      </c>
      <c r="N376" t="s">
        <v>1079</v>
      </c>
      <c r="O376" t="s">
        <v>1080</v>
      </c>
      <c r="P376" t="s">
        <v>297</v>
      </c>
      <c r="R376" t="s">
        <v>328</v>
      </c>
      <c r="T376" t="s">
        <v>329</v>
      </c>
      <c r="U376" t="s">
        <v>330</v>
      </c>
      <c r="V376" t="s">
        <v>301</v>
      </c>
      <c r="Z376" t="s">
        <v>2</v>
      </c>
      <c r="AD376" s="14">
        <v>0</v>
      </c>
      <c r="AE376" s="14">
        <v>0</v>
      </c>
      <c r="AF376" s="14">
        <v>0</v>
      </c>
      <c r="BH376">
        <f t="shared" si="15"/>
        <v>0</v>
      </c>
      <c r="BI376" s="5">
        <v>623</v>
      </c>
      <c r="BJ376" s="5">
        <f t="shared" si="16"/>
        <v>0</v>
      </c>
      <c r="BK376" s="5">
        <v>1650</v>
      </c>
      <c r="BL376" s="5">
        <f t="shared" si="17"/>
        <v>0</v>
      </c>
      <c r="BM376" t="s">
        <v>331</v>
      </c>
      <c r="BN376" s="4" t="s">
        <v>1081</v>
      </c>
      <c r="BO376" t="s">
        <v>1082</v>
      </c>
      <c r="BP376" t="s">
        <v>305</v>
      </c>
    </row>
    <row r="377" spans="1:68" s="11" customFormat="1" ht="214.9" customHeight="1" x14ac:dyDescent="0.25">
      <c r="A377" t="s">
        <v>289</v>
      </c>
      <c r="B377"/>
      <c r="C377"/>
      <c r="D377"/>
      <c r="E377"/>
      <c r="F377" s="11" t="s">
        <v>290</v>
      </c>
      <c r="G377" s="11" t="s">
        <v>290</v>
      </c>
      <c r="I377" s="11" t="s">
        <v>1084</v>
      </c>
      <c r="J377" s="11" t="s">
        <v>761</v>
      </c>
      <c r="K377" s="11" t="s">
        <v>133</v>
      </c>
      <c r="L377" s="11" t="s">
        <v>293</v>
      </c>
      <c r="M377" s="11" t="s">
        <v>335</v>
      </c>
      <c r="N377" s="11" t="s">
        <v>1079</v>
      </c>
      <c r="O377" s="11" t="s">
        <v>1080</v>
      </c>
      <c r="P377" s="11" t="s">
        <v>297</v>
      </c>
      <c r="R377" s="11" t="s">
        <v>766</v>
      </c>
      <c r="T377" s="11" t="s">
        <v>1085</v>
      </c>
      <c r="U377" s="11" t="s">
        <v>330</v>
      </c>
      <c r="V377" s="11" t="s">
        <v>301</v>
      </c>
      <c r="Z377" s="11" t="s">
        <v>2</v>
      </c>
      <c r="AC377" s="11">
        <v>1</v>
      </c>
      <c r="AD377" s="11">
        <v>2</v>
      </c>
      <c r="BH377" s="11">
        <f t="shared" si="15"/>
        <v>3</v>
      </c>
      <c r="BI377" s="12">
        <v>623</v>
      </c>
      <c r="BJ377" s="12">
        <f t="shared" si="16"/>
        <v>1869</v>
      </c>
      <c r="BK377" s="12">
        <v>1650</v>
      </c>
      <c r="BL377" s="12">
        <f t="shared" si="17"/>
        <v>4950</v>
      </c>
      <c r="BM377" s="11" t="s">
        <v>331</v>
      </c>
      <c r="BN377" s="13" t="s">
        <v>1081</v>
      </c>
      <c r="BO377" s="11" t="s">
        <v>1082</v>
      </c>
      <c r="BP377" s="11" t="s">
        <v>304</v>
      </c>
    </row>
    <row r="378" spans="1:68" x14ac:dyDescent="0.25">
      <c r="F378" t="s">
        <v>290</v>
      </c>
      <c r="G378" t="s">
        <v>290</v>
      </c>
      <c r="I378" t="s">
        <v>1084</v>
      </c>
      <c r="J378" t="s">
        <v>761</v>
      </c>
      <c r="K378" t="s">
        <v>133</v>
      </c>
      <c r="L378" t="s">
        <v>293</v>
      </c>
      <c r="M378" t="s">
        <v>335</v>
      </c>
      <c r="N378" t="s">
        <v>1079</v>
      </c>
      <c r="O378" t="s">
        <v>1080</v>
      </c>
      <c r="P378" t="s">
        <v>297</v>
      </c>
      <c r="R378" t="s">
        <v>766</v>
      </c>
      <c r="T378" t="s">
        <v>1085</v>
      </c>
      <c r="U378" t="s">
        <v>330</v>
      </c>
      <c r="V378" t="s">
        <v>301</v>
      </c>
      <c r="Z378" t="s">
        <v>2</v>
      </c>
      <c r="AC378" s="14">
        <v>0</v>
      </c>
      <c r="AD378" s="14">
        <v>0</v>
      </c>
      <c r="BH378">
        <f t="shared" si="15"/>
        <v>0</v>
      </c>
      <c r="BI378" s="5">
        <v>623</v>
      </c>
      <c r="BJ378" s="5">
        <f t="shared" si="16"/>
        <v>0</v>
      </c>
      <c r="BK378" s="5">
        <v>1650</v>
      </c>
      <c r="BL378" s="5">
        <f t="shared" si="17"/>
        <v>0</v>
      </c>
      <c r="BM378" t="s">
        <v>331</v>
      </c>
      <c r="BN378" s="4" t="s">
        <v>1081</v>
      </c>
      <c r="BO378" t="s">
        <v>1082</v>
      </c>
      <c r="BP378" t="s">
        <v>305</v>
      </c>
    </row>
    <row r="379" spans="1:68" s="11" customFormat="1" ht="214.9" customHeight="1" x14ac:dyDescent="0.25">
      <c r="A379" t="s">
        <v>289</v>
      </c>
      <c r="B379"/>
      <c r="C379"/>
      <c r="D379"/>
      <c r="E379"/>
      <c r="F379" s="11" t="s">
        <v>290</v>
      </c>
      <c r="G379" s="11" t="s">
        <v>290</v>
      </c>
      <c r="I379" s="11" t="s">
        <v>1086</v>
      </c>
      <c r="J379" s="11" t="s">
        <v>761</v>
      </c>
      <c r="K379" s="11" t="s">
        <v>133</v>
      </c>
      <c r="L379" s="11" t="s">
        <v>293</v>
      </c>
      <c r="M379" s="11" t="s">
        <v>335</v>
      </c>
      <c r="N379" s="11" t="s">
        <v>1087</v>
      </c>
      <c r="O379" s="11" t="s">
        <v>1088</v>
      </c>
      <c r="P379" s="11" t="s">
        <v>297</v>
      </c>
      <c r="R379" s="11" t="s">
        <v>1089</v>
      </c>
      <c r="T379" s="11" t="s">
        <v>1090</v>
      </c>
      <c r="U379" s="11" t="s">
        <v>330</v>
      </c>
      <c r="V379" s="11" t="s">
        <v>301</v>
      </c>
      <c r="Z379" s="11" t="s">
        <v>2</v>
      </c>
      <c r="AE379" s="11">
        <v>2</v>
      </c>
      <c r="BH379" s="11">
        <f t="shared" si="15"/>
        <v>2</v>
      </c>
      <c r="BI379" s="12">
        <v>283</v>
      </c>
      <c r="BJ379" s="12">
        <f t="shared" si="16"/>
        <v>566</v>
      </c>
      <c r="BK379" s="12">
        <v>750</v>
      </c>
      <c r="BL379" s="12">
        <f t="shared" si="17"/>
        <v>1500</v>
      </c>
      <c r="BN379" s="13" t="s">
        <v>1091</v>
      </c>
      <c r="BO379" s="11" t="s">
        <v>1092</v>
      </c>
      <c r="BP379" s="11" t="s">
        <v>304</v>
      </c>
    </row>
    <row r="380" spans="1:68" ht="45" x14ac:dyDescent="0.25">
      <c r="F380" t="s">
        <v>290</v>
      </c>
      <c r="G380" t="s">
        <v>290</v>
      </c>
      <c r="I380" t="s">
        <v>1086</v>
      </c>
      <c r="J380" t="s">
        <v>761</v>
      </c>
      <c r="K380" t="s">
        <v>133</v>
      </c>
      <c r="L380" t="s">
        <v>293</v>
      </c>
      <c r="M380" t="s">
        <v>335</v>
      </c>
      <c r="N380" t="s">
        <v>1087</v>
      </c>
      <c r="O380" t="s">
        <v>1088</v>
      </c>
      <c r="P380" t="s">
        <v>297</v>
      </c>
      <c r="R380" t="s">
        <v>1089</v>
      </c>
      <c r="T380" t="s">
        <v>1090</v>
      </c>
      <c r="U380" t="s">
        <v>330</v>
      </c>
      <c r="V380" t="s">
        <v>301</v>
      </c>
      <c r="Z380" t="s">
        <v>2</v>
      </c>
      <c r="AE380" s="14">
        <v>0</v>
      </c>
      <c r="BH380">
        <f t="shared" si="15"/>
        <v>0</v>
      </c>
      <c r="BI380" s="5">
        <v>283</v>
      </c>
      <c r="BJ380" s="5">
        <f t="shared" si="16"/>
        <v>0</v>
      </c>
      <c r="BK380" s="5">
        <v>750</v>
      </c>
      <c r="BL380" s="5">
        <f t="shared" si="17"/>
        <v>0</v>
      </c>
      <c r="BN380" s="4" t="s">
        <v>1091</v>
      </c>
      <c r="BO380" t="s">
        <v>1092</v>
      </c>
      <c r="BP380" t="s">
        <v>305</v>
      </c>
    </row>
    <row r="381" spans="1:68" s="11" customFormat="1" ht="214.9" customHeight="1" x14ac:dyDescent="0.25">
      <c r="A381" t="s">
        <v>289</v>
      </c>
      <c r="B381"/>
      <c r="C381"/>
      <c r="D381"/>
      <c r="E381"/>
      <c r="F381" s="11" t="s">
        <v>290</v>
      </c>
      <c r="G381" s="11" t="s">
        <v>290</v>
      </c>
      <c r="I381" s="11" t="s">
        <v>1093</v>
      </c>
      <c r="J381" s="11" t="s">
        <v>761</v>
      </c>
      <c r="K381" s="11" t="s">
        <v>133</v>
      </c>
      <c r="L381" s="11" t="s">
        <v>293</v>
      </c>
      <c r="M381" s="11" t="s">
        <v>335</v>
      </c>
      <c r="N381" s="11" t="s">
        <v>1094</v>
      </c>
      <c r="O381" s="11" t="s">
        <v>1088</v>
      </c>
      <c r="P381" s="11" t="s">
        <v>297</v>
      </c>
      <c r="R381" s="11" t="s">
        <v>1095</v>
      </c>
      <c r="T381" s="11" t="s">
        <v>1096</v>
      </c>
      <c r="U381" s="11" t="s">
        <v>330</v>
      </c>
      <c r="V381" s="11" t="s">
        <v>301</v>
      </c>
      <c r="Z381" s="11" t="s">
        <v>2</v>
      </c>
      <c r="AC381" s="11">
        <v>1</v>
      </c>
      <c r="AD381" s="11">
        <v>1</v>
      </c>
      <c r="BH381" s="11">
        <f t="shared" si="15"/>
        <v>2</v>
      </c>
      <c r="BI381" s="12">
        <v>283</v>
      </c>
      <c r="BJ381" s="12">
        <f t="shared" si="16"/>
        <v>566</v>
      </c>
      <c r="BK381" s="12">
        <v>750</v>
      </c>
      <c r="BL381" s="12">
        <f t="shared" si="17"/>
        <v>1500</v>
      </c>
      <c r="BN381" s="13" t="s">
        <v>1097</v>
      </c>
      <c r="BO381" s="11" t="s">
        <v>1092</v>
      </c>
      <c r="BP381" s="11" t="s">
        <v>304</v>
      </c>
    </row>
    <row r="382" spans="1:68" ht="30" x14ac:dyDescent="0.25">
      <c r="F382" t="s">
        <v>290</v>
      </c>
      <c r="G382" t="s">
        <v>290</v>
      </c>
      <c r="I382" t="s">
        <v>1093</v>
      </c>
      <c r="J382" t="s">
        <v>761</v>
      </c>
      <c r="K382" t="s">
        <v>133</v>
      </c>
      <c r="L382" t="s">
        <v>293</v>
      </c>
      <c r="M382" t="s">
        <v>335</v>
      </c>
      <c r="N382" t="s">
        <v>1094</v>
      </c>
      <c r="O382" t="s">
        <v>1088</v>
      </c>
      <c r="P382" t="s">
        <v>297</v>
      </c>
      <c r="R382" t="s">
        <v>1095</v>
      </c>
      <c r="T382" t="s">
        <v>1096</v>
      </c>
      <c r="U382" t="s">
        <v>330</v>
      </c>
      <c r="V382" t="s">
        <v>301</v>
      </c>
      <c r="Z382" t="s">
        <v>2</v>
      </c>
      <c r="AC382" s="14">
        <v>0</v>
      </c>
      <c r="AD382" s="14">
        <v>0</v>
      </c>
      <c r="BH382">
        <f t="shared" si="15"/>
        <v>0</v>
      </c>
      <c r="BI382" s="5">
        <v>283</v>
      </c>
      <c r="BJ382" s="5">
        <f t="shared" si="16"/>
        <v>0</v>
      </c>
      <c r="BK382" s="5">
        <v>750</v>
      </c>
      <c r="BL382" s="5">
        <f t="shared" si="17"/>
        <v>0</v>
      </c>
      <c r="BN382" s="4" t="s">
        <v>1097</v>
      </c>
      <c r="BO382" t="s">
        <v>1092</v>
      </c>
      <c r="BP382" t="s">
        <v>305</v>
      </c>
    </row>
    <row r="383" spans="1:68" s="11" customFormat="1" ht="214.9" customHeight="1" x14ac:dyDescent="0.25">
      <c r="A383"/>
      <c r="B383"/>
      <c r="C383"/>
      <c r="D383"/>
      <c r="E383"/>
      <c r="F383" s="11" t="s">
        <v>290</v>
      </c>
      <c r="G383" s="11" t="s">
        <v>290</v>
      </c>
      <c r="I383" s="11" t="s">
        <v>1098</v>
      </c>
      <c r="J383" s="11" t="s">
        <v>761</v>
      </c>
      <c r="K383" s="11" t="s">
        <v>133</v>
      </c>
      <c r="L383" s="11" t="s">
        <v>293</v>
      </c>
      <c r="M383" s="11" t="s">
        <v>335</v>
      </c>
      <c r="N383" s="11" t="s">
        <v>1099</v>
      </c>
      <c r="O383" s="11" t="s">
        <v>1100</v>
      </c>
      <c r="P383" s="11" t="s">
        <v>297</v>
      </c>
      <c r="R383" s="11" t="s">
        <v>328</v>
      </c>
      <c r="T383" s="11" t="s">
        <v>329</v>
      </c>
      <c r="U383" s="11" t="s">
        <v>300</v>
      </c>
      <c r="V383" s="11" t="s">
        <v>301</v>
      </c>
      <c r="Z383" s="11" t="s">
        <v>2</v>
      </c>
      <c r="AC383" s="11">
        <v>1</v>
      </c>
      <c r="AD383" s="11">
        <v>1</v>
      </c>
      <c r="AF383" s="11">
        <v>1</v>
      </c>
      <c r="AG383" s="11">
        <v>1</v>
      </c>
      <c r="BH383" s="11">
        <f t="shared" si="15"/>
        <v>4</v>
      </c>
      <c r="BI383" s="12">
        <v>347</v>
      </c>
      <c r="BJ383" s="12">
        <f t="shared" si="16"/>
        <v>1388</v>
      </c>
      <c r="BK383" s="12">
        <v>935</v>
      </c>
      <c r="BL383" s="12">
        <f t="shared" si="17"/>
        <v>3740</v>
      </c>
      <c r="BM383" s="11" t="s">
        <v>331</v>
      </c>
      <c r="BN383" s="13" t="s">
        <v>1101</v>
      </c>
      <c r="BO383" s="11" t="s">
        <v>447</v>
      </c>
      <c r="BP383" s="11" t="s">
        <v>304</v>
      </c>
    </row>
    <row r="384" spans="1:68" ht="45" x14ac:dyDescent="0.25">
      <c r="F384" t="s">
        <v>290</v>
      </c>
      <c r="G384" t="s">
        <v>290</v>
      </c>
      <c r="I384" t="s">
        <v>1098</v>
      </c>
      <c r="J384" t="s">
        <v>761</v>
      </c>
      <c r="K384" t="s">
        <v>133</v>
      </c>
      <c r="L384" t="s">
        <v>293</v>
      </c>
      <c r="M384" t="s">
        <v>335</v>
      </c>
      <c r="N384" t="s">
        <v>1099</v>
      </c>
      <c r="O384" t="s">
        <v>1100</v>
      </c>
      <c r="P384" t="s">
        <v>297</v>
      </c>
      <c r="R384" t="s">
        <v>328</v>
      </c>
      <c r="T384" t="s">
        <v>329</v>
      </c>
      <c r="U384" t="s">
        <v>300</v>
      </c>
      <c r="V384" t="s">
        <v>301</v>
      </c>
      <c r="Z384" t="s">
        <v>2</v>
      </c>
      <c r="AC384" s="14">
        <v>0</v>
      </c>
      <c r="AD384" s="14">
        <v>0</v>
      </c>
      <c r="AF384" s="14">
        <v>0</v>
      </c>
      <c r="AG384" s="14">
        <v>0</v>
      </c>
      <c r="BH384">
        <f t="shared" si="15"/>
        <v>0</v>
      </c>
      <c r="BI384" s="5">
        <v>347</v>
      </c>
      <c r="BJ384" s="5">
        <f t="shared" si="16"/>
        <v>0</v>
      </c>
      <c r="BK384" s="5">
        <v>935</v>
      </c>
      <c r="BL384" s="5">
        <f t="shared" si="17"/>
        <v>0</v>
      </c>
      <c r="BM384" t="s">
        <v>331</v>
      </c>
      <c r="BN384" s="4" t="s">
        <v>1101</v>
      </c>
      <c r="BO384" t="s">
        <v>447</v>
      </c>
      <c r="BP384" t="s">
        <v>305</v>
      </c>
    </row>
    <row r="385" spans="1:68" s="11" customFormat="1" ht="214.9" customHeight="1" x14ac:dyDescent="0.25">
      <c r="A385"/>
      <c r="B385"/>
      <c r="C385"/>
      <c r="D385"/>
      <c r="E385"/>
      <c r="F385" s="11" t="s">
        <v>290</v>
      </c>
      <c r="G385" s="11" t="s">
        <v>290</v>
      </c>
      <c r="I385" s="11" t="s">
        <v>1102</v>
      </c>
      <c r="J385" s="11" t="s">
        <v>761</v>
      </c>
      <c r="K385" s="11" t="s">
        <v>133</v>
      </c>
      <c r="L385" s="11" t="s">
        <v>293</v>
      </c>
      <c r="M385" s="11" t="s">
        <v>335</v>
      </c>
      <c r="N385" s="11" t="s">
        <v>1103</v>
      </c>
      <c r="O385" s="11" t="s">
        <v>1104</v>
      </c>
      <c r="P385" s="11" t="s">
        <v>297</v>
      </c>
      <c r="R385" s="11" t="s">
        <v>1105</v>
      </c>
      <c r="T385" s="11" t="s">
        <v>1106</v>
      </c>
      <c r="U385" s="11" t="s">
        <v>300</v>
      </c>
      <c r="V385" s="11" t="s">
        <v>301</v>
      </c>
      <c r="Z385" s="11" t="s">
        <v>2</v>
      </c>
      <c r="AD385" s="11">
        <v>2</v>
      </c>
      <c r="BH385" s="11">
        <f t="shared" si="15"/>
        <v>2</v>
      </c>
      <c r="BI385" s="12">
        <v>308</v>
      </c>
      <c r="BJ385" s="12">
        <f t="shared" si="16"/>
        <v>616</v>
      </c>
      <c r="BK385" s="12">
        <v>815</v>
      </c>
      <c r="BL385" s="12">
        <f t="shared" si="17"/>
        <v>1630</v>
      </c>
      <c r="BN385" s="13" t="s">
        <v>1107</v>
      </c>
      <c r="BO385" s="11" t="s">
        <v>447</v>
      </c>
      <c r="BP385" s="11" t="s">
        <v>304</v>
      </c>
    </row>
    <row r="386" spans="1:68" ht="45" x14ac:dyDescent="0.25">
      <c r="F386" t="s">
        <v>290</v>
      </c>
      <c r="G386" t="s">
        <v>290</v>
      </c>
      <c r="I386" t="s">
        <v>1102</v>
      </c>
      <c r="J386" t="s">
        <v>761</v>
      </c>
      <c r="K386" t="s">
        <v>133</v>
      </c>
      <c r="L386" t="s">
        <v>293</v>
      </c>
      <c r="M386" t="s">
        <v>335</v>
      </c>
      <c r="N386" t="s">
        <v>1103</v>
      </c>
      <c r="O386" t="s">
        <v>1104</v>
      </c>
      <c r="P386" t="s">
        <v>297</v>
      </c>
      <c r="R386" t="s">
        <v>1105</v>
      </c>
      <c r="T386" t="s">
        <v>1106</v>
      </c>
      <c r="U386" t="s">
        <v>300</v>
      </c>
      <c r="V386" t="s">
        <v>301</v>
      </c>
      <c r="Z386" t="s">
        <v>2</v>
      </c>
      <c r="AD386" s="14">
        <v>0</v>
      </c>
      <c r="BH386">
        <f t="shared" si="15"/>
        <v>0</v>
      </c>
      <c r="BI386" s="5">
        <v>308</v>
      </c>
      <c r="BJ386" s="5">
        <f t="shared" si="16"/>
        <v>0</v>
      </c>
      <c r="BK386" s="5">
        <v>815</v>
      </c>
      <c r="BL386" s="5">
        <f t="shared" si="17"/>
        <v>0</v>
      </c>
      <c r="BN386" s="4" t="s">
        <v>1107</v>
      </c>
      <c r="BO386" t="s">
        <v>447</v>
      </c>
      <c r="BP386" t="s">
        <v>305</v>
      </c>
    </row>
    <row r="387" spans="1:68" s="11" customFormat="1" ht="214.9" customHeight="1" x14ac:dyDescent="0.25">
      <c r="A387"/>
      <c r="B387"/>
      <c r="C387"/>
      <c r="D387"/>
      <c r="E387"/>
      <c r="F387" s="11" t="s">
        <v>290</v>
      </c>
      <c r="G387" s="11" t="s">
        <v>290</v>
      </c>
      <c r="I387" s="11" t="s">
        <v>1108</v>
      </c>
      <c r="J387" s="11" t="s">
        <v>761</v>
      </c>
      <c r="K387" s="11" t="s">
        <v>133</v>
      </c>
      <c r="L387" s="11" t="s">
        <v>293</v>
      </c>
      <c r="M387" s="11" t="s">
        <v>335</v>
      </c>
      <c r="N387" s="11" t="s">
        <v>1109</v>
      </c>
      <c r="O387" s="11" t="s">
        <v>1110</v>
      </c>
      <c r="P387" s="11" t="s">
        <v>297</v>
      </c>
      <c r="R387" s="11" t="s">
        <v>417</v>
      </c>
      <c r="T387" s="11" t="s">
        <v>418</v>
      </c>
      <c r="U387" s="11" t="s">
        <v>300</v>
      </c>
      <c r="V387" s="11" t="s">
        <v>301</v>
      </c>
      <c r="Z387" s="11" t="s">
        <v>2</v>
      </c>
      <c r="AD387" s="11">
        <v>5</v>
      </c>
      <c r="BH387" s="11">
        <f t="shared" si="15"/>
        <v>5</v>
      </c>
      <c r="BI387" s="12">
        <v>370</v>
      </c>
      <c r="BJ387" s="12">
        <f t="shared" si="16"/>
        <v>1850</v>
      </c>
      <c r="BK387" s="12">
        <v>975</v>
      </c>
      <c r="BL387" s="12">
        <f t="shared" si="17"/>
        <v>4875</v>
      </c>
      <c r="BN387" s="13" t="s">
        <v>1111</v>
      </c>
      <c r="BO387" s="11" t="s">
        <v>549</v>
      </c>
      <c r="BP387" s="11" t="s">
        <v>304</v>
      </c>
    </row>
    <row r="388" spans="1:68" ht="30" x14ac:dyDescent="0.25">
      <c r="F388" t="s">
        <v>290</v>
      </c>
      <c r="G388" t="s">
        <v>290</v>
      </c>
      <c r="I388" t="s">
        <v>1108</v>
      </c>
      <c r="J388" t="s">
        <v>761</v>
      </c>
      <c r="K388" t="s">
        <v>133</v>
      </c>
      <c r="L388" t="s">
        <v>293</v>
      </c>
      <c r="M388" t="s">
        <v>335</v>
      </c>
      <c r="N388" t="s">
        <v>1109</v>
      </c>
      <c r="O388" t="s">
        <v>1110</v>
      </c>
      <c r="P388" t="s">
        <v>297</v>
      </c>
      <c r="R388" t="s">
        <v>417</v>
      </c>
      <c r="T388" t="s">
        <v>418</v>
      </c>
      <c r="U388" t="s">
        <v>300</v>
      </c>
      <c r="V388" t="s">
        <v>301</v>
      </c>
      <c r="Z388" t="s">
        <v>2</v>
      </c>
      <c r="AD388" s="14">
        <v>0</v>
      </c>
      <c r="BH388">
        <f t="shared" si="15"/>
        <v>0</v>
      </c>
      <c r="BI388" s="5">
        <v>370</v>
      </c>
      <c r="BJ388" s="5">
        <f t="shared" si="16"/>
        <v>0</v>
      </c>
      <c r="BK388" s="5">
        <v>975</v>
      </c>
      <c r="BL388" s="5">
        <f t="shared" si="17"/>
        <v>0</v>
      </c>
      <c r="BN388" s="4" t="s">
        <v>1111</v>
      </c>
      <c r="BO388" t="s">
        <v>549</v>
      </c>
      <c r="BP388" t="s">
        <v>305</v>
      </c>
    </row>
    <row r="389" spans="1:68" s="11" customFormat="1" ht="214.9" customHeight="1" x14ac:dyDescent="0.25">
      <c r="A389" t="s">
        <v>289</v>
      </c>
      <c r="B389"/>
      <c r="C389"/>
      <c r="D389"/>
      <c r="E389"/>
      <c r="F389" s="11" t="s">
        <v>290</v>
      </c>
      <c r="G389" s="11" t="s">
        <v>290</v>
      </c>
      <c r="I389" s="11" t="s">
        <v>1112</v>
      </c>
      <c r="J389" s="11" t="s">
        <v>761</v>
      </c>
      <c r="K389" s="11" t="s">
        <v>133</v>
      </c>
      <c r="L389" s="11" t="s">
        <v>293</v>
      </c>
      <c r="M389" s="11" t="s">
        <v>335</v>
      </c>
      <c r="N389" s="11" t="s">
        <v>1113</v>
      </c>
      <c r="O389" s="11" t="s">
        <v>1114</v>
      </c>
      <c r="P389" s="11" t="s">
        <v>297</v>
      </c>
      <c r="R389" s="11" t="s">
        <v>1115</v>
      </c>
      <c r="T389" s="11" t="s">
        <v>1116</v>
      </c>
      <c r="U389" s="11" t="s">
        <v>300</v>
      </c>
      <c r="V389" s="11" t="s">
        <v>301</v>
      </c>
      <c r="Z389" s="11" t="s">
        <v>2</v>
      </c>
      <c r="AE389" s="11">
        <v>1</v>
      </c>
      <c r="AF389" s="11">
        <v>1</v>
      </c>
      <c r="BH389" s="11">
        <f t="shared" si="15"/>
        <v>2</v>
      </c>
      <c r="BI389" s="12">
        <v>679</v>
      </c>
      <c r="BJ389" s="12">
        <f t="shared" si="16"/>
        <v>1358</v>
      </c>
      <c r="BK389" s="12">
        <v>1780</v>
      </c>
      <c r="BL389" s="12">
        <f t="shared" si="17"/>
        <v>3560</v>
      </c>
      <c r="BM389" s="11" t="s">
        <v>331</v>
      </c>
      <c r="BN389" s="13" t="s">
        <v>1117</v>
      </c>
      <c r="BO389" s="11" t="s">
        <v>1082</v>
      </c>
      <c r="BP389" s="11" t="s">
        <v>304</v>
      </c>
    </row>
    <row r="390" spans="1:68" x14ac:dyDescent="0.25">
      <c r="F390" t="s">
        <v>290</v>
      </c>
      <c r="G390" t="s">
        <v>290</v>
      </c>
      <c r="I390" t="s">
        <v>1112</v>
      </c>
      <c r="J390" t="s">
        <v>761</v>
      </c>
      <c r="K390" t="s">
        <v>133</v>
      </c>
      <c r="L390" t="s">
        <v>293</v>
      </c>
      <c r="M390" t="s">
        <v>335</v>
      </c>
      <c r="N390" t="s">
        <v>1113</v>
      </c>
      <c r="O390" t="s">
        <v>1114</v>
      </c>
      <c r="P390" t="s">
        <v>297</v>
      </c>
      <c r="R390" t="s">
        <v>1115</v>
      </c>
      <c r="T390" t="s">
        <v>1116</v>
      </c>
      <c r="U390" t="s">
        <v>300</v>
      </c>
      <c r="V390" t="s">
        <v>301</v>
      </c>
      <c r="Z390" t="s">
        <v>2</v>
      </c>
      <c r="AE390" s="14">
        <v>0</v>
      </c>
      <c r="AF390" s="14">
        <v>0</v>
      </c>
      <c r="BH390">
        <f t="shared" si="15"/>
        <v>0</v>
      </c>
      <c r="BI390" s="5">
        <v>679</v>
      </c>
      <c r="BJ390" s="5">
        <f t="shared" si="16"/>
        <v>0</v>
      </c>
      <c r="BK390" s="5">
        <v>1780</v>
      </c>
      <c r="BL390" s="5">
        <f t="shared" si="17"/>
        <v>0</v>
      </c>
      <c r="BM390" t="s">
        <v>331</v>
      </c>
      <c r="BN390" s="4" t="s">
        <v>1117</v>
      </c>
      <c r="BO390" t="s">
        <v>1082</v>
      </c>
      <c r="BP390" t="s">
        <v>305</v>
      </c>
    </row>
    <row r="391" spans="1:68" s="11" customFormat="1" ht="214.9" customHeight="1" x14ac:dyDescent="0.25">
      <c r="A391"/>
      <c r="B391"/>
      <c r="C391"/>
      <c r="D391"/>
      <c r="E391"/>
      <c r="F391" s="11" t="s">
        <v>290</v>
      </c>
      <c r="G391" s="11" t="s">
        <v>290</v>
      </c>
      <c r="I391" s="11" t="s">
        <v>1118</v>
      </c>
      <c r="J391" s="11" t="s">
        <v>761</v>
      </c>
      <c r="K391" s="11" t="s">
        <v>133</v>
      </c>
      <c r="L391" s="11" t="s">
        <v>293</v>
      </c>
      <c r="M391" s="11" t="s">
        <v>335</v>
      </c>
      <c r="N391" s="11" t="s">
        <v>1113</v>
      </c>
      <c r="O391" s="11" t="s">
        <v>1114</v>
      </c>
      <c r="P391" s="11" t="s">
        <v>297</v>
      </c>
      <c r="R391" s="11" t="s">
        <v>527</v>
      </c>
      <c r="T391" s="11" t="s">
        <v>391</v>
      </c>
      <c r="U391" s="11" t="s">
        <v>300</v>
      </c>
      <c r="V391" s="11" t="s">
        <v>301</v>
      </c>
      <c r="Z391" s="11" t="s">
        <v>2</v>
      </c>
      <c r="AD391" s="11">
        <v>2</v>
      </c>
      <c r="BH391" s="11">
        <f t="shared" si="15"/>
        <v>2</v>
      </c>
      <c r="BI391" s="12">
        <v>679</v>
      </c>
      <c r="BJ391" s="12">
        <f t="shared" si="16"/>
        <v>1358</v>
      </c>
      <c r="BK391" s="12">
        <v>1780</v>
      </c>
      <c r="BL391" s="12">
        <f t="shared" si="17"/>
        <v>3560</v>
      </c>
      <c r="BM391" s="11" t="s">
        <v>331</v>
      </c>
      <c r="BN391" s="13" t="s">
        <v>1117</v>
      </c>
      <c r="BO391" s="11" t="s">
        <v>1082</v>
      </c>
      <c r="BP391" s="11" t="s">
        <v>304</v>
      </c>
    </row>
    <row r="392" spans="1:68" x14ac:dyDescent="0.25">
      <c r="F392" t="s">
        <v>290</v>
      </c>
      <c r="G392" t="s">
        <v>290</v>
      </c>
      <c r="I392" t="s">
        <v>1118</v>
      </c>
      <c r="J392" t="s">
        <v>761</v>
      </c>
      <c r="K392" t="s">
        <v>133</v>
      </c>
      <c r="L392" t="s">
        <v>293</v>
      </c>
      <c r="M392" t="s">
        <v>335</v>
      </c>
      <c r="N392" t="s">
        <v>1113</v>
      </c>
      <c r="O392" t="s">
        <v>1114</v>
      </c>
      <c r="P392" t="s">
        <v>297</v>
      </c>
      <c r="R392" t="s">
        <v>527</v>
      </c>
      <c r="T392" t="s">
        <v>391</v>
      </c>
      <c r="U392" t="s">
        <v>300</v>
      </c>
      <c r="V392" t="s">
        <v>301</v>
      </c>
      <c r="Z392" t="s">
        <v>2</v>
      </c>
      <c r="AD392" s="14">
        <v>0</v>
      </c>
      <c r="BH392">
        <f t="shared" si="15"/>
        <v>0</v>
      </c>
      <c r="BI392" s="5">
        <v>679</v>
      </c>
      <c r="BJ392" s="5">
        <f t="shared" si="16"/>
        <v>0</v>
      </c>
      <c r="BK392" s="5">
        <v>1780</v>
      </c>
      <c r="BL392" s="5">
        <f t="shared" si="17"/>
        <v>0</v>
      </c>
      <c r="BM392" t="s">
        <v>331</v>
      </c>
      <c r="BN392" s="4" t="s">
        <v>1117</v>
      </c>
      <c r="BO392" t="s">
        <v>1082</v>
      </c>
      <c r="BP392" t="s">
        <v>305</v>
      </c>
    </row>
    <row r="393" spans="1:68" s="11" customFormat="1" ht="214.9" customHeight="1" x14ac:dyDescent="0.25">
      <c r="A393"/>
      <c r="B393"/>
      <c r="C393"/>
      <c r="D393"/>
      <c r="E393"/>
      <c r="F393" s="11" t="s">
        <v>290</v>
      </c>
      <c r="G393" s="11" t="s">
        <v>290</v>
      </c>
      <c r="I393" s="11" t="s">
        <v>1119</v>
      </c>
      <c r="J393" s="11" t="s">
        <v>761</v>
      </c>
      <c r="K393" s="11" t="s">
        <v>133</v>
      </c>
      <c r="L393" s="11" t="s">
        <v>293</v>
      </c>
      <c r="M393" s="11" t="s">
        <v>335</v>
      </c>
      <c r="N393" s="11" t="s">
        <v>1120</v>
      </c>
      <c r="O393" s="11" t="s">
        <v>1121</v>
      </c>
      <c r="P393" s="11" t="s">
        <v>297</v>
      </c>
      <c r="R393" s="11" t="s">
        <v>456</v>
      </c>
      <c r="T393" s="11" t="s">
        <v>457</v>
      </c>
      <c r="U393" s="11" t="s">
        <v>311</v>
      </c>
      <c r="V393" s="11" t="s">
        <v>301</v>
      </c>
      <c r="Z393" s="11" t="s">
        <v>2</v>
      </c>
      <c r="AC393" s="11">
        <v>1</v>
      </c>
      <c r="AD393" s="11">
        <v>1</v>
      </c>
      <c r="BH393" s="11">
        <f t="shared" si="15"/>
        <v>2</v>
      </c>
      <c r="BI393" s="12">
        <v>432</v>
      </c>
      <c r="BJ393" s="12">
        <f t="shared" si="16"/>
        <v>864</v>
      </c>
      <c r="BK393" s="12">
        <v>1145</v>
      </c>
      <c r="BL393" s="12">
        <f t="shared" si="17"/>
        <v>2290</v>
      </c>
      <c r="BN393" s="13" t="s">
        <v>312</v>
      </c>
      <c r="BO393" s="11" t="s">
        <v>1122</v>
      </c>
      <c r="BP393" s="11" t="s">
        <v>304</v>
      </c>
    </row>
    <row r="394" spans="1:68" ht="45" x14ac:dyDescent="0.25">
      <c r="F394" t="s">
        <v>290</v>
      </c>
      <c r="G394" t="s">
        <v>290</v>
      </c>
      <c r="I394" t="s">
        <v>1119</v>
      </c>
      <c r="J394" t="s">
        <v>761</v>
      </c>
      <c r="K394" t="s">
        <v>133</v>
      </c>
      <c r="L394" t="s">
        <v>293</v>
      </c>
      <c r="M394" t="s">
        <v>335</v>
      </c>
      <c r="N394" t="s">
        <v>1120</v>
      </c>
      <c r="O394" t="s">
        <v>1121</v>
      </c>
      <c r="P394" t="s">
        <v>297</v>
      </c>
      <c r="R394" t="s">
        <v>456</v>
      </c>
      <c r="T394" t="s">
        <v>457</v>
      </c>
      <c r="U394" t="s">
        <v>311</v>
      </c>
      <c r="V394" t="s">
        <v>301</v>
      </c>
      <c r="Z394" t="s">
        <v>2</v>
      </c>
      <c r="AC394" s="14">
        <v>0</v>
      </c>
      <c r="AD394" s="14">
        <v>0</v>
      </c>
      <c r="BH394">
        <f t="shared" si="15"/>
        <v>0</v>
      </c>
      <c r="BI394" s="5">
        <v>432</v>
      </c>
      <c r="BJ394" s="5">
        <f t="shared" si="16"/>
        <v>0</v>
      </c>
      <c r="BK394" s="5">
        <v>1145</v>
      </c>
      <c r="BL394" s="5">
        <f t="shared" si="17"/>
        <v>0</v>
      </c>
      <c r="BN394" s="4" t="s">
        <v>312</v>
      </c>
      <c r="BO394" t="s">
        <v>1122</v>
      </c>
      <c r="BP394" t="s">
        <v>305</v>
      </c>
    </row>
    <row r="395" spans="1:68" s="11" customFormat="1" ht="214.9" customHeight="1" x14ac:dyDescent="0.25">
      <c r="A395"/>
      <c r="B395"/>
      <c r="C395"/>
      <c r="D395"/>
      <c r="E395"/>
      <c r="F395" s="11" t="s">
        <v>290</v>
      </c>
      <c r="G395" s="11" t="s">
        <v>290</v>
      </c>
      <c r="I395" s="11" t="s">
        <v>1123</v>
      </c>
      <c r="J395" s="11" t="s">
        <v>761</v>
      </c>
      <c r="K395" s="11" t="s">
        <v>133</v>
      </c>
      <c r="L395" s="11" t="s">
        <v>293</v>
      </c>
      <c r="M395" s="11" t="s">
        <v>335</v>
      </c>
      <c r="N395" s="11" t="s">
        <v>1124</v>
      </c>
      <c r="O395" s="11" t="s">
        <v>1036</v>
      </c>
      <c r="P395" s="11" t="s">
        <v>297</v>
      </c>
      <c r="R395" s="11" t="s">
        <v>485</v>
      </c>
      <c r="T395" s="11" t="s">
        <v>486</v>
      </c>
      <c r="U395" s="11" t="s">
        <v>311</v>
      </c>
      <c r="V395" s="11" t="s">
        <v>301</v>
      </c>
      <c r="Z395" s="11" t="s">
        <v>2</v>
      </c>
      <c r="AC395" s="11">
        <v>1</v>
      </c>
      <c r="BH395" s="11">
        <f t="shared" si="15"/>
        <v>1</v>
      </c>
      <c r="BI395" s="12">
        <v>421</v>
      </c>
      <c r="BJ395" s="12">
        <f t="shared" si="16"/>
        <v>421</v>
      </c>
      <c r="BK395" s="12">
        <v>1115</v>
      </c>
      <c r="BL395" s="12">
        <f t="shared" si="17"/>
        <v>1115</v>
      </c>
      <c r="BN395" s="13" t="s">
        <v>320</v>
      </c>
      <c r="BP395" s="11" t="s">
        <v>304</v>
      </c>
    </row>
    <row r="396" spans="1:68" ht="30" x14ac:dyDescent="0.25">
      <c r="F396" t="s">
        <v>290</v>
      </c>
      <c r="G396" t="s">
        <v>290</v>
      </c>
      <c r="I396" t="s">
        <v>1123</v>
      </c>
      <c r="J396" t="s">
        <v>761</v>
      </c>
      <c r="K396" t="s">
        <v>133</v>
      </c>
      <c r="L396" t="s">
        <v>293</v>
      </c>
      <c r="M396" t="s">
        <v>335</v>
      </c>
      <c r="N396" t="s">
        <v>1124</v>
      </c>
      <c r="O396" t="s">
        <v>1036</v>
      </c>
      <c r="P396" t="s">
        <v>297</v>
      </c>
      <c r="R396" t="s">
        <v>485</v>
      </c>
      <c r="T396" t="s">
        <v>486</v>
      </c>
      <c r="U396" t="s">
        <v>311</v>
      </c>
      <c r="V396" t="s">
        <v>301</v>
      </c>
      <c r="Z396" t="s">
        <v>2</v>
      </c>
      <c r="AC396" s="14">
        <v>0</v>
      </c>
      <c r="BH396">
        <f t="shared" si="15"/>
        <v>0</v>
      </c>
      <c r="BI396" s="5">
        <v>421</v>
      </c>
      <c r="BJ396" s="5">
        <f t="shared" si="16"/>
        <v>0</v>
      </c>
      <c r="BK396" s="5">
        <v>1115</v>
      </c>
      <c r="BL396" s="5">
        <f t="shared" si="17"/>
        <v>0</v>
      </c>
      <c r="BN396" s="4" t="s">
        <v>320</v>
      </c>
      <c r="BP396" t="s">
        <v>305</v>
      </c>
    </row>
    <row r="397" spans="1:68" s="11" customFormat="1" ht="214.9" customHeight="1" x14ac:dyDescent="0.25">
      <c r="A397"/>
      <c r="B397"/>
      <c r="C397"/>
      <c r="D397"/>
      <c r="E397"/>
      <c r="F397" s="11" t="s">
        <v>290</v>
      </c>
      <c r="G397" s="11" t="s">
        <v>290</v>
      </c>
      <c r="I397" s="11" t="s">
        <v>1125</v>
      </c>
      <c r="J397" s="11" t="s">
        <v>761</v>
      </c>
      <c r="K397" s="11" t="s">
        <v>133</v>
      </c>
      <c r="L397" s="11" t="s">
        <v>293</v>
      </c>
      <c r="M397" s="11" t="s">
        <v>335</v>
      </c>
      <c r="N397" s="11" t="s">
        <v>1124</v>
      </c>
      <c r="O397" s="11" t="s">
        <v>1036</v>
      </c>
      <c r="P397" s="11" t="s">
        <v>297</v>
      </c>
      <c r="R397" s="11" t="s">
        <v>456</v>
      </c>
      <c r="T397" s="11" t="s">
        <v>457</v>
      </c>
      <c r="U397" s="11" t="s">
        <v>311</v>
      </c>
      <c r="V397" s="11" t="s">
        <v>301</v>
      </c>
      <c r="Z397" s="11" t="s">
        <v>2</v>
      </c>
      <c r="AC397" s="11">
        <v>3</v>
      </c>
      <c r="AD397" s="11">
        <v>1</v>
      </c>
      <c r="BH397" s="11">
        <f t="shared" si="15"/>
        <v>4</v>
      </c>
      <c r="BI397" s="12">
        <v>421</v>
      </c>
      <c r="BJ397" s="12">
        <f t="shared" si="16"/>
        <v>1684</v>
      </c>
      <c r="BK397" s="12">
        <v>1115</v>
      </c>
      <c r="BL397" s="12">
        <f t="shared" si="17"/>
        <v>4460</v>
      </c>
      <c r="BN397" s="13" t="s">
        <v>320</v>
      </c>
      <c r="BP397" s="11" t="s">
        <v>304</v>
      </c>
    </row>
    <row r="398" spans="1:68" ht="30" x14ac:dyDescent="0.25">
      <c r="F398" t="s">
        <v>290</v>
      </c>
      <c r="G398" t="s">
        <v>290</v>
      </c>
      <c r="I398" t="s">
        <v>1125</v>
      </c>
      <c r="J398" t="s">
        <v>761</v>
      </c>
      <c r="K398" t="s">
        <v>133</v>
      </c>
      <c r="L398" t="s">
        <v>293</v>
      </c>
      <c r="M398" t="s">
        <v>335</v>
      </c>
      <c r="N398" t="s">
        <v>1124</v>
      </c>
      <c r="O398" t="s">
        <v>1036</v>
      </c>
      <c r="P398" t="s">
        <v>297</v>
      </c>
      <c r="R398" t="s">
        <v>456</v>
      </c>
      <c r="T398" t="s">
        <v>457</v>
      </c>
      <c r="U398" t="s">
        <v>311</v>
      </c>
      <c r="V398" t="s">
        <v>301</v>
      </c>
      <c r="Z398" t="s">
        <v>2</v>
      </c>
      <c r="AC398" s="14">
        <v>0</v>
      </c>
      <c r="AD398" s="14">
        <v>0</v>
      </c>
      <c r="BH398">
        <f t="shared" si="15"/>
        <v>0</v>
      </c>
      <c r="BI398" s="5">
        <v>421</v>
      </c>
      <c r="BJ398" s="5">
        <f t="shared" si="16"/>
        <v>0</v>
      </c>
      <c r="BK398" s="5">
        <v>1115</v>
      </c>
      <c r="BL398" s="5">
        <f t="shared" si="17"/>
        <v>0</v>
      </c>
      <c r="BN398" s="4" t="s">
        <v>320</v>
      </c>
      <c r="BP398" t="s">
        <v>305</v>
      </c>
    </row>
    <row r="399" spans="1:68" s="11" customFormat="1" ht="214.9" customHeight="1" x14ac:dyDescent="0.25">
      <c r="A399"/>
      <c r="B399"/>
      <c r="C399"/>
      <c r="D399"/>
      <c r="E399"/>
      <c r="F399" s="11" t="s">
        <v>290</v>
      </c>
      <c r="G399" s="11" t="s">
        <v>290</v>
      </c>
      <c r="I399" s="11" t="s">
        <v>1126</v>
      </c>
      <c r="J399" s="11" t="s">
        <v>761</v>
      </c>
      <c r="K399" s="11" t="s">
        <v>133</v>
      </c>
      <c r="L399" s="11" t="s">
        <v>293</v>
      </c>
      <c r="M399" s="11" t="s">
        <v>335</v>
      </c>
      <c r="N399" s="11" t="s">
        <v>1124</v>
      </c>
      <c r="O399" s="11" t="s">
        <v>1036</v>
      </c>
      <c r="P399" s="11" t="s">
        <v>297</v>
      </c>
      <c r="R399" s="11" t="s">
        <v>491</v>
      </c>
      <c r="T399" s="11" t="s">
        <v>492</v>
      </c>
      <c r="U399" s="11" t="s">
        <v>311</v>
      </c>
      <c r="V399" s="11" t="s">
        <v>301</v>
      </c>
      <c r="Z399" s="11" t="s">
        <v>2</v>
      </c>
      <c r="AC399" s="11">
        <v>4</v>
      </c>
      <c r="AD399" s="11">
        <v>1</v>
      </c>
      <c r="BH399" s="11">
        <f t="shared" si="15"/>
        <v>5</v>
      </c>
      <c r="BI399" s="12">
        <v>421</v>
      </c>
      <c r="BJ399" s="12">
        <f t="shared" si="16"/>
        <v>2105</v>
      </c>
      <c r="BK399" s="12">
        <v>1115</v>
      </c>
      <c r="BL399" s="12">
        <f t="shared" si="17"/>
        <v>5575</v>
      </c>
      <c r="BN399" s="13" t="s">
        <v>320</v>
      </c>
      <c r="BP399" s="11" t="s">
        <v>304</v>
      </c>
    </row>
    <row r="400" spans="1:68" ht="30" x14ac:dyDescent="0.25">
      <c r="F400" t="s">
        <v>290</v>
      </c>
      <c r="G400" t="s">
        <v>290</v>
      </c>
      <c r="I400" t="s">
        <v>1126</v>
      </c>
      <c r="J400" t="s">
        <v>761</v>
      </c>
      <c r="K400" t="s">
        <v>133</v>
      </c>
      <c r="L400" t="s">
        <v>293</v>
      </c>
      <c r="M400" t="s">
        <v>335</v>
      </c>
      <c r="N400" t="s">
        <v>1124</v>
      </c>
      <c r="O400" t="s">
        <v>1036</v>
      </c>
      <c r="P400" t="s">
        <v>297</v>
      </c>
      <c r="R400" t="s">
        <v>491</v>
      </c>
      <c r="T400" t="s">
        <v>492</v>
      </c>
      <c r="U400" t="s">
        <v>311</v>
      </c>
      <c r="V400" t="s">
        <v>301</v>
      </c>
      <c r="Z400" t="s">
        <v>2</v>
      </c>
      <c r="AC400" s="14">
        <v>0</v>
      </c>
      <c r="AD400" s="14">
        <v>0</v>
      </c>
      <c r="BH400">
        <f t="shared" si="15"/>
        <v>0</v>
      </c>
      <c r="BI400" s="5">
        <v>421</v>
      </c>
      <c r="BJ400" s="5">
        <f t="shared" si="16"/>
        <v>0</v>
      </c>
      <c r="BK400" s="5">
        <v>1115</v>
      </c>
      <c r="BL400" s="5">
        <f t="shared" si="17"/>
        <v>0</v>
      </c>
      <c r="BN400" s="4" t="s">
        <v>320</v>
      </c>
      <c r="BP400" t="s">
        <v>305</v>
      </c>
    </row>
    <row r="401" spans="1:68" s="11" customFormat="1" ht="214.9" customHeight="1" x14ac:dyDescent="0.25">
      <c r="A401" t="s">
        <v>289</v>
      </c>
      <c r="B401"/>
      <c r="C401"/>
      <c r="D401"/>
      <c r="E401"/>
      <c r="F401" s="11" t="s">
        <v>290</v>
      </c>
      <c r="G401" s="11" t="s">
        <v>290</v>
      </c>
      <c r="I401" s="11" t="s">
        <v>1127</v>
      </c>
      <c r="J401" s="11" t="s">
        <v>761</v>
      </c>
      <c r="K401" s="11" t="s">
        <v>133</v>
      </c>
      <c r="L401" s="11" t="s">
        <v>293</v>
      </c>
      <c r="M401" s="11" t="s">
        <v>335</v>
      </c>
      <c r="N401" s="11" t="s">
        <v>1124</v>
      </c>
      <c r="O401" s="11" t="s">
        <v>1036</v>
      </c>
      <c r="P401" s="11" t="s">
        <v>297</v>
      </c>
      <c r="R401" s="11" t="s">
        <v>495</v>
      </c>
      <c r="T401" s="11" t="s">
        <v>496</v>
      </c>
      <c r="U401" s="11" t="s">
        <v>311</v>
      </c>
      <c r="V401" s="11" t="s">
        <v>301</v>
      </c>
      <c r="Z401" s="11" t="s">
        <v>2</v>
      </c>
      <c r="AD401" s="11">
        <v>1</v>
      </c>
      <c r="BH401" s="11">
        <f t="shared" si="15"/>
        <v>1</v>
      </c>
      <c r="BI401" s="12">
        <v>421</v>
      </c>
      <c r="BJ401" s="12">
        <f t="shared" si="16"/>
        <v>421</v>
      </c>
      <c r="BK401" s="12">
        <v>1115</v>
      </c>
      <c r="BL401" s="12">
        <f t="shared" si="17"/>
        <v>1115</v>
      </c>
      <c r="BN401" s="13" t="s">
        <v>320</v>
      </c>
      <c r="BP401" s="11" t="s">
        <v>304</v>
      </c>
    </row>
    <row r="402" spans="1:68" ht="30" x14ac:dyDescent="0.25">
      <c r="F402" t="s">
        <v>290</v>
      </c>
      <c r="G402" t="s">
        <v>290</v>
      </c>
      <c r="I402" t="s">
        <v>1127</v>
      </c>
      <c r="J402" t="s">
        <v>761</v>
      </c>
      <c r="K402" t="s">
        <v>133</v>
      </c>
      <c r="L402" t="s">
        <v>293</v>
      </c>
      <c r="M402" t="s">
        <v>335</v>
      </c>
      <c r="N402" t="s">
        <v>1124</v>
      </c>
      <c r="O402" t="s">
        <v>1036</v>
      </c>
      <c r="P402" t="s">
        <v>297</v>
      </c>
      <c r="R402" t="s">
        <v>495</v>
      </c>
      <c r="T402" t="s">
        <v>496</v>
      </c>
      <c r="U402" t="s">
        <v>311</v>
      </c>
      <c r="V402" t="s">
        <v>301</v>
      </c>
      <c r="Z402" t="s">
        <v>2</v>
      </c>
      <c r="AD402" s="14">
        <v>0</v>
      </c>
      <c r="BH402">
        <f t="shared" si="15"/>
        <v>0</v>
      </c>
      <c r="BI402" s="5">
        <v>421</v>
      </c>
      <c r="BJ402" s="5">
        <f t="shared" si="16"/>
        <v>0</v>
      </c>
      <c r="BK402" s="5">
        <v>1115</v>
      </c>
      <c r="BL402" s="5">
        <f t="shared" si="17"/>
        <v>0</v>
      </c>
      <c r="BN402" s="4" t="s">
        <v>320</v>
      </c>
      <c r="BP402" t="s">
        <v>305</v>
      </c>
    </row>
    <row r="403" spans="1:68" s="11" customFormat="1" ht="214.9" customHeight="1" x14ac:dyDescent="0.25">
      <c r="A403" t="s">
        <v>289</v>
      </c>
      <c r="B403"/>
      <c r="C403"/>
      <c r="D403"/>
      <c r="E403"/>
      <c r="F403" s="11" t="s">
        <v>290</v>
      </c>
      <c r="G403" s="11" t="s">
        <v>290</v>
      </c>
      <c r="I403" s="11" t="s">
        <v>1128</v>
      </c>
      <c r="J403" s="11" t="s">
        <v>761</v>
      </c>
      <c r="K403" s="11" t="s">
        <v>133</v>
      </c>
      <c r="L403" s="11" t="s">
        <v>293</v>
      </c>
      <c r="M403" s="11" t="s">
        <v>335</v>
      </c>
      <c r="N403" s="11" t="s">
        <v>1129</v>
      </c>
      <c r="O403" s="11" t="s">
        <v>1130</v>
      </c>
      <c r="P403" s="11" t="s">
        <v>297</v>
      </c>
      <c r="R403" s="11" t="s">
        <v>1131</v>
      </c>
      <c r="T403" s="11" t="s">
        <v>1132</v>
      </c>
      <c r="U403" s="11" t="s">
        <v>330</v>
      </c>
      <c r="V403" s="11" t="s">
        <v>301</v>
      </c>
      <c r="Z403" s="11" t="s">
        <v>57</v>
      </c>
      <c r="AC403" s="11">
        <v>7</v>
      </c>
      <c r="BH403" s="11">
        <f t="shared" si="15"/>
        <v>7</v>
      </c>
      <c r="BI403" s="12">
        <v>245</v>
      </c>
      <c r="BJ403" s="12">
        <f t="shared" si="16"/>
        <v>1715</v>
      </c>
      <c r="BK403" s="12">
        <v>650</v>
      </c>
      <c r="BL403" s="12">
        <f t="shared" si="17"/>
        <v>4550</v>
      </c>
      <c r="BN403" s="13" t="s">
        <v>1133</v>
      </c>
      <c r="BO403" s="11" t="s">
        <v>1011</v>
      </c>
      <c r="BP403" s="11" t="s">
        <v>304</v>
      </c>
    </row>
    <row r="404" spans="1:68" x14ac:dyDescent="0.25">
      <c r="F404" t="s">
        <v>290</v>
      </c>
      <c r="G404" t="s">
        <v>290</v>
      </c>
      <c r="I404" t="s">
        <v>1128</v>
      </c>
      <c r="J404" t="s">
        <v>761</v>
      </c>
      <c r="K404" t="s">
        <v>133</v>
      </c>
      <c r="L404" t="s">
        <v>293</v>
      </c>
      <c r="M404" t="s">
        <v>335</v>
      </c>
      <c r="N404" t="s">
        <v>1129</v>
      </c>
      <c r="O404" t="s">
        <v>1130</v>
      </c>
      <c r="P404" t="s">
        <v>297</v>
      </c>
      <c r="R404" t="s">
        <v>1131</v>
      </c>
      <c r="T404" t="s">
        <v>1132</v>
      </c>
      <c r="U404" t="s">
        <v>330</v>
      </c>
      <c r="V404" t="s">
        <v>301</v>
      </c>
      <c r="Z404" t="s">
        <v>57</v>
      </c>
      <c r="AC404" s="14">
        <v>0</v>
      </c>
      <c r="BH404">
        <f t="shared" si="15"/>
        <v>0</v>
      </c>
      <c r="BI404" s="5">
        <v>245</v>
      </c>
      <c r="BJ404" s="5">
        <f t="shared" si="16"/>
        <v>0</v>
      </c>
      <c r="BK404" s="5">
        <v>650</v>
      </c>
      <c r="BL404" s="5">
        <f t="shared" si="17"/>
        <v>0</v>
      </c>
      <c r="BN404" s="4" t="s">
        <v>1133</v>
      </c>
      <c r="BO404" t="s">
        <v>1011</v>
      </c>
      <c r="BP404" t="s">
        <v>305</v>
      </c>
    </row>
    <row r="405" spans="1:68" s="11" customFormat="1" ht="214.9" customHeight="1" x14ac:dyDescent="0.25">
      <c r="A405" t="s">
        <v>289</v>
      </c>
      <c r="B405"/>
      <c r="C405"/>
      <c r="D405"/>
      <c r="E405"/>
      <c r="F405" s="11" t="s">
        <v>290</v>
      </c>
      <c r="G405" s="11" t="s">
        <v>290</v>
      </c>
      <c r="I405" s="11" t="s">
        <v>1134</v>
      </c>
      <c r="J405" s="11" t="s">
        <v>761</v>
      </c>
      <c r="K405" s="11" t="s">
        <v>133</v>
      </c>
      <c r="L405" s="11" t="s">
        <v>293</v>
      </c>
      <c r="M405" s="11" t="s">
        <v>335</v>
      </c>
      <c r="N405" s="11" t="s">
        <v>1135</v>
      </c>
      <c r="O405" s="11" t="s">
        <v>1136</v>
      </c>
      <c r="P405" s="11" t="s">
        <v>297</v>
      </c>
      <c r="R405" s="11" t="s">
        <v>1137</v>
      </c>
      <c r="T405" s="11" t="s">
        <v>1138</v>
      </c>
      <c r="U405" s="11" t="s">
        <v>300</v>
      </c>
      <c r="V405" s="11" t="s">
        <v>301</v>
      </c>
      <c r="Z405" s="11" t="s">
        <v>57</v>
      </c>
      <c r="AA405" s="11">
        <v>4</v>
      </c>
      <c r="AC405" s="11">
        <v>3</v>
      </c>
      <c r="BH405" s="11">
        <f t="shared" si="15"/>
        <v>7</v>
      </c>
      <c r="BI405" s="12">
        <v>219</v>
      </c>
      <c r="BJ405" s="12">
        <f t="shared" si="16"/>
        <v>1533</v>
      </c>
      <c r="BK405" s="12">
        <v>580</v>
      </c>
      <c r="BL405" s="12">
        <f t="shared" si="17"/>
        <v>4060</v>
      </c>
      <c r="BN405" s="13" t="s">
        <v>1139</v>
      </c>
      <c r="BO405" s="11" t="s">
        <v>1011</v>
      </c>
      <c r="BP405" s="11" t="s">
        <v>304</v>
      </c>
    </row>
    <row r="406" spans="1:68" ht="30" x14ac:dyDescent="0.25">
      <c r="F406" t="s">
        <v>290</v>
      </c>
      <c r="G406" t="s">
        <v>290</v>
      </c>
      <c r="I406" t="s">
        <v>1134</v>
      </c>
      <c r="J406" t="s">
        <v>761</v>
      </c>
      <c r="K406" t="s">
        <v>133</v>
      </c>
      <c r="L406" t="s">
        <v>293</v>
      </c>
      <c r="M406" t="s">
        <v>335</v>
      </c>
      <c r="N406" t="s">
        <v>1135</v>
      </c>
      <c r="O406" t="s">
        <v>1136</v>
      </c>
      <c r="P406" t="s">
        <v>297</v>
      </c>
      <c r="R406" t="s">
        <v>1137</v>
      </c>
      <c r="T406" t="s">
        <v>1138</v>
      </c>
      <c r="U406" t="s">
        <v>300</v>
      </c>
      <c r="V406" t="s">
        <v>301</v>
      </c>
      <c r="Z406" t="s">
        <v>57</v>
      </c>
      <c r="AA406" s="14">
        <v>0</v>
      </c>
      <c r="AC406" s="14">
        <v>0</v>
      </c>
      <c r="BH406">
        <f t="shared" si="15"/>
        <v>0</v>
      </c>
      <c r="BI406" s="5">
        <v>219</v>
      </c>
      <c r="BJ406" s="5">
        <f t="shared" si="16"/>
        <v>0</v>
      </c>
      <c r="BK406" s="5">
        <v>580</v>
      </c>
      <c r="BL406" s="5">
        <f t="shared" si="17"/>
        <v>0</v>
      </c>
      <c r="BN406" s="4" t="s">
        <v>1139</v>
      </c>
      <c r="BO406" t="s">
        <v>1011</v>
      </c>
      <c r="BP406" t="s">
        <v>305</v>
      </c>
    </row>
    <row r="407" spans="1:68" s="11" customFormat="1" ht="214.9" customHeight="1" x14ac:dyDescent="0.25">
      <c r="A407"/>
      <c r="B407"/>
      <c r="C407"/>
      <c r="D407"/>
      <c r="E407"/>
      <c r="F407" s="11" t="s">
        <v>290</v>
      </c>
      <c r="G407" s="11" t="s">
        <v>290</v>
      </c>
      <c r="I407" s="11" t="s">
        <v>1140</v>
      </c>
      <c r="J407" s="11" t="s">
        <v>761</v>
      </c>
      <c r="K407" s="11" t="s">
        <v>133</v>
      </c>
      <c r="L407" s="11" t="s">
        <v>293</v>
      </c>
      <c r="M407" s="11" t="s">
        <v>335</v>
      </c>
      <c r="N407" s="11" t="s">
        <v>1135</v>
      </c>
      <c r="O407" s="11" t="s">
        <v>1136</v>
      </c>
      <c r="P407" s="11" t="s">
        <v>297</v>
      </c>
      <c r="R407" s="11" t="s">
        <v>328</v>
      </c>
      <c r="T407" s="11" t="s">
        <v>329</v>
      </c>
      <c r="U407" s="11" t="s">
        <v>300</v>
      </c>
      <c r="V407" s="11" t="s">
        <v>301</v>
      </c>
      <c r="Z407" s="11" t="s">
        <v>57</v>
      </c>
      <c r="AC407" s="11">
        <v>5</v>
      </c>
      <c r="BH407" s="11">
        <f t="shared" si="15"/>
        <v>5</v>
      </c>
      <c r="BI407" s="12">
        <v>219</v>
      </c>
      <c r="BJ407" s="12">
        <f t="shared" si="16"/>
        <v>1095</v>
      </c>
      <c r="BK407" s="12">
        <v>580</v>
      </c>
      <c r="BL407" s="12">
        <f t="shared" si="17"/>
        <v>2900</v>
      </c>
      <c r="BN407" s="13" t="s">
        <v>1139</v>
      </c>
      <c r="BO407" s="11" t="s">
        <v>1011</v>
      </c>
      <c r="BP407" s="11" t="s">
        <v>304</v>
      </c>
    </row>
    <row r="408" spans="1:68" ht="30" x14ac:dyDescent="0.25">
      <c r="F408" t="s">
        <v>290</v>
      </c>
      <c r="G408" t="s">
        <v>290</v>
      </c>
      <c r="I408" t="s">
        <v>1140</v>
      </c>
      <c r="J408" t="s">
        <v>761</v>
      </c>
      <c r="K408" t="s">
        <v>133</v>
      </c>
      <c r="L408" t="s">
        <v>293</v>
      </c>
      <c r="M408" t="s">
        <v>335</v>
      </c>
      <c r="N408" t="s">
        <v>1135</v>
      </c>
      <c r="O408" t="s">
        <v>1136</v>
      </c>
      <c r="P408" t="s">
        <v>297</v>
      </c>
      <c r="R408" t="s">
        <v>328</v>
      </c>
      <c r="T408" t="s">
        <v>329</v>
      </c>
      <c r="U408" t="s">
        <v>300</v>
      </c>
      <c r="V408" t="s">
        <v>301</v>
      </c>
      <c r="Z408" t="s">
        <v>57</v>
      </c>
      <c r="AC408" s="14">
        <v>0</v>
      </c>
      <c r="BH408">
        <f t="shared" si="15"/>
        <v>0</v>
      </c>
      <c r="BI408" s="5">
        <v>219</v>
      </c>
      <c r="BJ408" s="5">
        <f t="shared" si="16"/>
        <v>0</v>
      </c>
      <c r="BK408" s="5">
        <v>580</v>
      </c>
      <c r="BL408" s="5">
        <f t="shared" si="17"/>
        <v>0</v>
      </c>
      <c r="BN408" s="4" t="s">
        <v>1139</v>
      </c>
      <c r="BO408" t="s">
        <v>1011</v>
      </c>
      <c r="BP408" t="s">
        <v>305</v>
      </c>
    </row>
    <row r="409" spans="1:68" s="11" customFormat="1" ht="214.9" customHeight="1" x14ac:dyDescent="0.25">
      <c r="A409" t="s">
        <v>289</v>
      </c>
      <c r="B409"/>
      <c r="C409"/>
      <c r="D409"/>
      <c r="E409"/>
      <c r="F409" s="11" t="s">
        <v>290</v>
      </c>
      <c r="G409" s="11" t="s">
        <v>290</v>
      </c>
      <c r="I409" s="11" t="s">
        <v>1141</v>
      </c>
      <c r="J409" s="11" t="s">
        <v>761</v>
      </c>
      <c r="K409" s="11" t="s">
        <v>133</v>
      </c>
      <c r="L409" s="11" t="s">
        <v>293</v>
      </c>
      <c r="M409" s="11" t="s">
        <v>498</v>
      </c>
      <c r="N409" s="11" t="s">
        <v>1142</v>
      </c>
      <c r="O409" s="11" t="s">
        <v>1143</v>
      </c>
      <c r="P409" s="11" t="s">
        <v>297</v>
      </c>
      <c r="R409" s="11" t="s">
        <v>1038</v>
      </c>
      <c r="T409" s="11" t="s">
        <v>1039</v>
      </c>
      <c r="U409" s="11" t="s">
        <v>330</v>
      </c>
      <c r="V409" s="11" t="s">
        <v>301</v>
      </c>
      <c r="Z409" s="11" t="s">
        <v>2</v>
      </c>
      <c r="AC409" s="11">
        <v>3</v>
      </c>
      <c r="BH409" s="11">
        <f t="shared" ref="BH409:BH472" si="18">SUM(AA409:BG409)</f>
        <v>3</v>
      </c>
      <c r="BI409" s="12">
        <v>351</v>
      </c>
      <c r="BJ409" s="12">
        <f t="shared" ref="BJ409:BJ472" si="19">BI409*BH409</f>
        <v>1053</v>
      </c>
      <c r="BK409" s="12">
        <v>895</v>
      </c>
      <c r="BL409" s="12">
        <f t="shared" ref="BL409:BL472" si="20">BK409*BH409</f>
        <v>2685</v>
      </c>
      <c r="BN409" s="13" t="s">
        <v>867</v>
      </c>
      <c r="BO409" s="11" t="s">
        <v>420</v>
      </c>
      <c r="BP409" s="11" t="s">
        <v>304</v>
      </c>
    </row>
    <row r="410" spans="1:68" ht="30" x14ac:dyDescent="0.25">
      <c r="F410" t="s">
        <v>290</v>
      </c>
      <c r="G410" t="s">
        <v>290</v>
      </c>
      <c r="I410" t="s">
        <v>1141</v>
      </c>
      <c r="J410" t="s">
        <v>761</v>
      </c>
      <c r="K410" t="s">
        <v>133</v>
      </c>
      <c r="L410" t="s">
        <v>293</v>
      </c>
      <c r="M410" t="s">
        <v>498</v>
      </c>
      <c r="N410" t="s">
        <v>1142</v>
      </c>
      <c r="O410" t="s">
        <v>1143</v>
      </c>
      <c r="P410" t="s">
        <v>297</v>
      </c>
      <c r="R410" t="s">
        <v>1038</v>
      </c>
      <c r="T410" t="s">
        <v>1039</v>
      </c>
      <c r="U410" t="s">
        <v>330</v>
      </c>
      <c r="V410" t="s">
        <v>301</v>
      </c>
      <c r="Z410" t="s">
        <v>2</v>
      </c>
      <c r="AC410" s="14">
        <v>0</v>
      </c>
      <c r="BH410">
        <f t="shared" si="18"/>
        <v>0</v>
      </c>
      <c r="BI410" s="5">
        <v>351</v>
      </c>
      <c r="BJ410" s="5">
        <f t="shared" si="19"/>
        <v>0</v>
      </c>
      <c r="BK410" s="5">
        <v>895</v>
      </c>
      <c r="BL410" s="5">
        <f t="shared" si="20"/>
        <v>0</v>
      </c>
      <c r="BN410" s="4" t="s">
        <v>867</v>
      </c>
      <c r="BO410" t="s">
        <v>420</v>
      </c>
      <c r="BP410" t="s">
        <v>305</v>
      </c>
    </row>
    <row r="411" spans="1:68" s="11" customFormat="1" ht="214.9" customHeight="1" x14ac:dyDescent="0.25">
      <c r="A411"/>
      <c r="B411"/>
      <c r="C411"/>
      <c r="D411"/>
      <c r="E411"/>
      <c r="F411" s="11" t="s">
        <v>290</v>
      </c>
      <c r="G411" s="11" t="s">
        <v>290</v>
      </c>
      <c r="I411" s="11" t="s">
        <v>1144</v>
      </c>
      <c r="J411" s="11" t="s">
        <v>761</v>
      </c>
      <c r="K411" s="11" t="s">
        <v>133</v>
      </c>
      <c r="L411" s="11" t="s">
        <v>293</v>
      </c>
      <c r="M411" s="11" t="s">
        <v>498</v>
      </c>
      <c r="N411" s="11" t="s">
        <v>1145</v>
      </c>
      <c r="O411" s="11" t="s">
        <v>1146</v>
      </c>
      <c r="P411" s="11" t="s">
        <v>297</v>
      </c>
      <c r="R411" s="11" t="s">
        <v>328</v>
      </c>
      <c r="T411" s="11" t="s">
        <v>329</v>
      </c>
      <c r="U411" s="11" t="s">
        <v>330</v>
      </c>
      <c r="V411" s="11" t="s">
        <v>301</v>
      </c>
      <c r="Z411" s="11" t="s">
        <v>2</v>
      </c>
      <c r="AF411" s="11">
        <v>1</v>
      </c>
      <c r="AH411" s="11">
        <v>1</v>
      </c>
      <c r="AI411" s="11">
        <v>1</v>
      </c>
      <c r="BH411" s="11">
        <f t="shared" si="18"/>
        <v>3</v>
      </c>
      <c r="BI411" s="12">
        <v>283</v>
      </c>
      <c r="BJ411" s="12">
        <f t="shared" si="19"/>
        <v>849</v>
      </c>
      <c r="BK411" s="12">
        <v>750</v>
      </c>
      <c r="BL411" s="12">
        <f t="shared" si="20"/>
        <v>2250</v>
      </c>
      <c r="BM411" s="11" t="s">
        <v>331</v>
      </c>
      <c r="BN411" s="13" t="s">
        <v>1147</v>
      </c>
      <c r="BO411" s="11" t="s">
        <v>1148</v>
      </c>
      <c r="BP411" s="11" t="s">
        <v>304</v>
      </c>
    </row>
    <row r="412" spans="1:68" ht="30" x14ac:dyDescent="0.25">
      <c r="F412" t="s">
        <v>290</v>
      </c>
      <c r="G412" t="s">
        <v>290</v>
      </c>
      <c r="I412" t="s">
        <v>1144</v>
      </c>
      <c r="J412" t="s">
        <v>761</v>
      </c>
      <c r="K412" t="s">
        <v>133</v>
      </c>
      <c r="L412" t="s">
        <v>293</v>
      </c>
      <c r="M412" t="s">
        <v>498</v>
      </c>
      <c r="N412" t="s">
        <v>1145</v>
      </c>
      <c r="O412" t="s">
        <v>1146</v>
      </c>
      <c r="P412" t="s">
        <v>297</v>
      </c>
      <c r="R412" t="s">
        <v>328</v>
      </c>
      <c r="T412" t="s">
        <v>329</v>
      </c>
      <c r="U412" t="s">
        <v>330</v>
      </c>
      <c r="V412" t="s">
        <v>301</v>
      </c>
      <c r="Z412" t="s">
        <v>2</v>
      </c>
      <c r="AF412" s="14">
        <v>0</v>
      </c>
      <c r="AH412" s="14">
        <v>0</v>
      </c>
      <c r="AI412" s="14">
        <v>0</v>
      </c>
      <c r="BH412">
        <f t="shared" si="18"/>
        <v>0</v>
      </c>
      <c r="BI412" s="5">
        <v>283</v>
      </c>
      <c r="BJ412" s="5">
        <f t="shared" si="19"/>
        <v>0</v>
      </c>
      <c r="BK412" s="5">
        <v>750</v>
      </c>
      <c r="BL412" s="5">
        <f t="shared" si="20"/>
        <v>0</v>
      </c>
      <c r="BM412" t="s">
        <v>331</v>
      </c>
      <c r="BN412" s="4" t="s">
        <v>1147</v>
      </c>
      <c r="BO412" t="s">
        <v>1148</v>
      </c>
      <c r="BP412" t="s">
        <v>305</v>
      </c>
    </row>
    <row r="413" spans="1:68" s="11" customFormat="1" ht="214.9" customHeight="1" x14ac:dyDescent="0.25">
      <c r="A413"/>
      <c r="B413"/>
      <c r="C413"/>
      <c r="D413"/>
      <c r="E413"/>
      <c r="F413" s="11" t="s">
        <v>290</v>
      </c>
      <c r="G413" s="11" t="s">
        <v>290</v>
      </c>
      <c r="I413" s="11" t="s">
        <v>1149</v>
      </c>
      <c r="J413" s="11" t="s">
        <v>761</v>
      </c>
      <c r="K413" s="11" t="s">
        <v>133</v>
      </c>
      <c r="L413" s="11" t="s">
        <v>293</v>
      </c>
      <c r="M413" s="11" t="s">
        <v>498</v>
      </c>
      <c r="N413" s="11" t="s">
        <v>1150</v>
      </c>
      <c r="O413" s="11" t="s">
        <v>1151</v>
      </c>
      <c r="P413" s="11" t="s">
        <v>297</v>
      </c>
      <c r="R413" s="11" t="s">
        <v>328</v>
      </c>
      <c r="T413" s="11" t="s">
        <v>329</v>
      </c>
      <c r="U413" s="11" t="s">
        <v>330</v>
      </c>
      <c r="V413" s="11" t="s">
        <v>301</v>
      </c>
      <c r="Z413" s="11" t="s">
        <v>2</v>
      </c>
      <c r="AG413" s="11">
        <v>1</v>
      </c>
      <c r="BH413" s="11">
        <f t="shared" si="18"/>
        <v>1</v>
      </c>
      <c r="BI413" s="12">
        <v>358</v>
      </c>
      <c r="BJ413" s="12">
        <f t="shared" si="19"/>
        <v>358</v>
      </c>
      <c r="BK413" s="12">
        <v>950</v>
      </c>
      <c r="BL413" s="12">
        <f t="shared" si="20"/>
        <v>950</v>
      </c>
      <c r="BM413" s="11" t="s">
        <v>331</v>
      </c>
      <c r="BN413" s="13" t="s">
        <v>1073</v>
      </c>
      <c r="BO413" s="11" t="s">
        <v>447</v>
      </c>
      <c r="BP413" s="11" t="s">
        <v>304</v>
      </c>
    </row>
    <row r="414" spans="1:68" ht="30" x14ac:dyDescent="0.25">
      <c r="F414" t="s">
        <v>290</v>
      </c>
      <c r="G414" t="s">
        <v>290</v>
      </c>
      <c r="I414" t="s">
        <v>1149</v>
      </c>
      <c r="J414" t="s">
        <v>761</v>
      </c>
      <c r="K414" t="s">
        <v>133</v>
      </c>
      <c r="L414" t="s">
        <v>293</v>
      </c>
      <c r="M414" t="s">
        <v>498</v>
      </c>
      <c r="N414" t="s">
        <v>1150</v>
      </c>
      <c r="O414" t="s">
        <v>1151</v>
      </c>
      <c r="P414" t="s">
        <v>297</v>
      </c>
      <c r="R414" t="s">
        <v>328</v>
      </c>
      <c r="T414" t="s">
        <v>329</v>
      </c>
      <c r="U414" t="s">
        <v>330</v>
      </c>
      <c r="V414" t="s">
        <v>301</v>
      </c>
      <c r="Z414" t="s">
        <v>2</v>
      </c>
      <c r="AG414" s="14">
        <v>0</v>
      </c>
      <c r="BH414">
        <f t="shared" si="18"/>
        <v>0</v>
      </c>
      <c r="BI414" s="5">
        <v>358</v>
      </c>
      <c r="BJ414" s="5">
        <f t="shared" si="19"/>
        <v>0</v>
      </c>
      <c r="BK414" s="5">
        <v>950</v>
      </c>
      <c r="BL414" s="5">
        <f t="shared" si="20"/>
        <v>0</v>
      </c>
      <c r="BM414" t="s">
        <v>331</v>
      </c>
      <c r="BN414" s="4" t="s">
        <v>1073</v>
      </c>
      <c r="BO414" t="s">
        <v>447</v>
      </c>
      <c r="BP414" t="s">
        <v>305</v>
      </c>
    </row>
    <row r="415" spans="1:68" s="11" customFormat="1" ht="214.9" customHeight="1" x14ac:dyDescent="0.25">
      <c r="A415"/>
      <c r="B415"/>
      <c r="C415"/>
      <c r="D415"/>
      <c r="E415"/>
      <c r="F415" s="11" t="s">
        <v>290</v>
      </c>
      <c r="G415" s="11" t="s">
        <v>290</v>
      </c>
      <c r="I415" s="11" t="s">
        <v>1152</v>
      </c>
      <c r="J415" s="11" t="s">
        <v>761</v>
      </c>
      <c r="K415" s="11" t="s">
        <v>133</v>
      </c>
      <c r="L415" s="11" t="s">
        <v>293</v>
      </c>
      <c r="M415" s="11" t="s">
        <v>498</v>
      </c>
      <c r="N415" s="11" t="s">
        <v>1150</v>
      </c>
      <c r="O415" s="11" t="s">
        <v>1151</v>
      </c>
      <c r="P415" s="11" t="s">
        <v>297</v>
      </c>
      <c r="R415" s="11" t="s">
        <v>838</v>
      </c>
      <c r="T415" s="11" t="s">
        <v>839</v>
      </c>
      <c r="U415" s="11" t="s">
        <v>330</v>
      </c>
      <c r="V415" s="11" t="s">
        <v>301</v>
      </c>
      <c r="Z415" s="11" t="s">
        <v>2</v>
      </c>
      <c r="AC415" s="11">
        <v>2</v>
      </c>
      <c r="BH415" s="11">
        <f t="shared" si="18"/>
        <v>2</v>
      </c>
      <c r="BI415" s="12">
        <v>358</v>
      </c>
      <c r="BJ415" s="12">
        <f t="shared" si="19"/>
        <v>716</v>
      </c>
      <c r="BK415" s="12">
        <v>950</v>
      </c>
      <c r="BL415" s="12">
        <f t="shared" si="20"/>
        <v>1900</v>
      </c>
      <c r="BM415" s="11" t="s">
        <v>331</v>
      </c>
      <c r="BN415" s="13" t="s">
        <v>1073</v>
      </c>
      <c r="BO415" s="11" t="s">
        <v>447</v>
      </c>
      <c r="BP415" s="11" t="s">
        <v>304</v>
      </c>
    </row>
    <row r="416" spans="1:68" ht="30" x14ac:dyDescent="0.25">
      <c r="F416" t="s">
        <v>290</v>
      </c>
      <c r="G416" t="s">
        <v>290</v>
      </c>
      <c r="I416" t="s">
        <v>1152</v>
      </c>
      <c r="J416" t="s">
        <v>761</v>
      </c>
      <c r="K416" t="s">
        <v>133</v>
      </c>
      <c r="L416" t="s">
        <v>293</v>
      </c>
      <c r="M416" t="s">
        <v>498</v>
      </c>
      <c r="N416" t="s">
        <v>1150</v>
      </c>
      <c r="O416" t="s">
        <v>1151</v>
      </c>
      <c r="P416" t="s">
        <v>297</v>
      </c>
      <c r="R416" t="s">
        <v>838</v>
      </c>
      <c r="T416" t="s">
        <v>839</v>
      </c>
      <c r="U416" t="s">
        <v>330</v>
      </c>
      <c r="V416" t="s">
        <v>301</v>
      </c>
      <c r="Z416" t="s">
        <v>2</v>
      </c>
      <c r="AC416" s="14">
        <v>0</v>
      </c>
      <c r="BH416">
        <f t="shared" si="18"/>
        <v>0</v>
      </c>
      <c r="BI416" s="5">
        <v>358</v>
      </c>
      <c r="BJ416" s="5">
        <f t="shared" si="19"/>
        <v>0</v>
      </c>
      <c r="BK416" s="5">
        <v>950</v>
      </c>
      <c r="BL416" s="5">
        <f t="shared" si="20"/>
        <v>0</v>
      </c>
      <c r="BM416" t="s">
        <v>331</v>
      </c>
      <c r="BN416" s="4" t="s">
        <v>1073</v>
      </c>
      <c r="BO416" t="s">
        <v>447</v>
      </c>
      <c r="BP416" t="s">
        <v>305</v>
      </c>
    </row>
    <row r="417" spans="1:68" s="11" customFormat="1" ht="214.9" customHeight="1" x14ac:dyDescent="0.25">
      <c r="A417"/>
      <c r="B417"/>
      <c r="C417"/>
      <c r="D417"/>
      <c r="E417"/>
      <c r="F417" s="11" t="s">
        <v>290</v>
      </c>
      <c r="G417" s="11" t="s">
        <v>290</v>
      </c>
      <c r="I417" s="11" t="s">
        <v>1153</v>
      </c>
      <c r="J417" s="11" t="s">
        <v>761</v>
      </c>
      <c r="K417" s="11" t="s">
        <v>133</v>
      </c>
      <c r="L417" s="11" t="s">
        <v>293</v>
      </c>
      <c r="M417" s="11" t="s">
        <v>498</v>
      </c>
      <c r="N417" s="11" t="s">
        <v>1154</v>
      </c>
      <c r="O417" s="11" t="s">
        <v>1155</v>
      </c>
      <c r="P417" s="11" t="s">
        <v>297</v>
      </c>
      <c r="R417" s="11" t="s">
        <v>328</v>
      </c>
      <c r="T417" s="11" t="s">
        <v>329</v>
      </c>
      <c r="U417" s="11" t="s">
        <v>300</v>
      </c>
      <c r="V417" s="11" t="s">
        <v>301</v>
      </c>
      <c r="Z417" s="11" t="s">
        <v>2</v>
      </c>
      <c r="AC417" s="11">
        <v>1</v>
      </c>
      <c r="AD417" s="11">
        <v>1</v>
      </c>
      <c r="BH417" s="11">
        <f t="shared" si="18"/>
        <v>2</v>
      </c>
      <c r="BI417" s="12">
        <v>406</v>
      </c>
      <c r="BJ417" s="12">
        <f t="shared" si="19"/>
        <v>812</v>
      </c>
      <c r="BK417" s="12">
        <v>1075</v>
      </c>
      <c r="BL417" s="12">
        <f t="shared" si="20"/>
        <v>2150</v>
      </c>
      <c r="BM417" s="11" t="s">
        <v>331</v>
      </c>
      <c r="BN417" s="13" t="s">
        <v>1156</v>
      </c>
      <c r="BO417" s="11" t="s">
        <v>938</v>
      </c>
      <c r="BP417" s="11" t="s">
        <v>304</v>
      </c>
    </row>
    <row r="418" spans="1:68" ht="30" x14ac:dyDescent="0.25">
      <c r="F418" t="s">
        <v>290</v>
      </c>
      <c r="G418" t="s">
        <v>290</v>
      </c>
      <c r="I418" t="s">
        <v>1153</v>
      </c>
      <c r="J418" t="s">
        <v>761</v>
      </c>
      <c r="K418" t="s">
        <v>133</v>
      </c>
      <c r="L418" t="s">
        <v>293</v>
      </c>
      <c r="M418" t="s">
        <v>498</v>
      </c>
      <c r="N418" t="s">
        <v>1154</v>
      </c>
      <c r="O418" t="s">
        <v>1155</v>
      </c>
      <c r="P418" t="s">
        <v>297</v>
      </c>
      <c r="R418" t="s">
        <v>328</v>
      </c>
      <c r="T418" t="s">
        <v>329</v>
      </c>
      <c r="U418" t="s">
        <v>300</v>
      </c>
      <c r="V418" t="s">
        <v>301</v>
      </c>
      <c r="Z418" t="s">
        <v>2</v>
      </c>
      <c r="AC418" s="14">
        <v>0</v>
      </c>
      <c r="AD418" s="14">
        <v>0</v>
      </c>
      <c r="BH418">
        <f t="shared" si="18"/>
        <v>0</v>
      </c>
      <c r="BI418" s="5">
        <v>406</v>
      </c>
      <c r="BJ418" s="5">
        <f t="shared" si="19"/>
        <v>0</v>
      </c>
      <c r="BK418" s="5">
        <v>1075</v>
      </c>
      <c r="BL418" s="5">
        <f t="shared" si="20"/>
        <v>0</v>
      </c>
      <c r="BM418" t="s">
        <v>331</v>
      </c>
      <c r="BN418" s="4" t="s">
        <v>1156</v>
      </c>
      <c r="BO418" t="s">
        <v>938</v>
      </c>
      <c r="BP418" t="s">
        <v>305</v>
      </c>
    </row>
    <row r="419" spans="1:68" s="11" customFormat="1" ht="214.9" customHeight="1" x14ac:dyDescent="0.25">
      <c r="A419" t="s">
        <v>289</v>
      </c>
      <c r="B419"/>
      <c r="C419"/>
      <c r="D419"/>
      <c r="E419"/>
      <c r="F419" s="11" t="s">
        <v>290</v>
      </c>
      <c r="G419" s="11" t="s">
        <v>290</v>
      </c>
      <c r="I419" s="11" t="s">
        <v>1157</v>
      </c>
      <c r="J419" s="11" t="s">
        <v>761</v>
      </c>
      <c r="K419" s="11" t="s">
        <v>133</v>
      </c>
      <c r="L419" s="11" t="s">
        <v>293</v>
      </c>
      <c r="M419" s="11" t="s">
        <v>498</v>
      </c>
      <c r="N419" s="11" t="s">
        <v>1158</v>
      </c>
      <c r="O419" s="11" t="s">
        <v>1159</v>
      </c>
      <c r="P419" s="11" t="s">
        <v>297</v>
      </c>
      <c r="R419" s="11" t="s">
        <v>1160</v>
      </c>
      <c r="T419" s="11" t="s">
        <v>1161</v>
      </c>
      <c r="U419" s="11" t="s">
        <v>300</v>
      </c>
      <c r="V419" s="11" t="s">
        <v>301</v>
      </c>
      <c r="Z419" s="11" t="s">
        <v>2</v>
      </c>
      <c r="AC419" s="11">
        <v>1</v>
      </c>
      <c r="AD419" s="11">
        <v>3</v>
      </c>
      <c r="AE419" s="11">
        <v>6</v>
      </c>
      <c r="AF419" s="11">
        <v>1</v>
      </c>
      <c r="BH419" s="11">
        <f t="shared" si="18"/>
        <v>11</v>
      </c>
      <c r="BI419" s="12">
        <v>215</v>
      </c>
      <c r="BJ419" s="12">
        <f t="shared" si="19"/>
        <v>2365</v>
      </c>
      <c r="BK419" s="12">
        <v>580</v>
      </c>
      <c r="BL419" s="12">
        <f t="shared" si="20"/>
        <v>6380</v>
      </c>
      <c r="BN419" s="13" t="s">
        <v>1162</v>
      </c>
      <c r="BO419" s="11" t="s">
        <v>959</v>
      </c>
      <c r="BP419" s="11" t="s">
        <v>304</v>
      </c>
    </row>
    <row r="420" spans="1:68" x14ac:dyDescent="0.25">
      <c r="F420" t="s">
        <v>290</v>
      </c>
      <c r="G420" t="s">
        <v>290</v>
      </c>
      <c r="I420" t="s">
        <v>1157</v>
      </c>
      <c r="J420" t="s">
        <v>761</v>
      </c>
      <c r="K420" t="s">
        <v>133</v>
      </c>
      <c r="L420" t="s">
        <v>293</v>
      </c>
      <c r="M420" t="s">
        <v>498</v>
      </c>
      <c r="N420" t="s">
        <v>1158</v>
      </c>
      <c r="O420" t="s">
        <v>1159</v>
      </c>
      <c r="P420" t="s">
        <v>297</v>
      </c>
      <c r="R420" t="s">
        <v>1160</v>
      </c>
      <c r="T420" t="s">
        <v>1161</v>
      </c>
      <c r="U420" t="s">
        <v>300</v>
      </c>
      <c r="V420" t="s">
        <v>301</v>
      </c>
      <c r="Z420" t="s">
        <v>2</v>
      </c>
      <c r="AC420" s="14">
        <v>0</v>
      </c>
      <c r="AD420" s="14">
        <v>0</v>
      </c>
      <c r="AE420" s="14">
        <v>0</v>
      </c>
      <c r="AF420" s="14">
        <v>0</v>
      </c>
      <c r="BH420">
        <f t="shared" si="18"/>
        <v>0</v>
      </c>
      <c r="BI420" s="5">
        <v>215</v>
      </c>
      <c r="BJ420" s="5">
        <f t="shared" si="19"/>
        <v>0</v>
      </c>
      <c r="BK420" s="5">
        <v>580</v>
      </c>
      <c r="BL420" s="5">
        <f t="shared" si="20"/>
        <v>0</v>
      </c>
      <c r="BN420" s="4" t="s">
        <v>1162</v>
      </c>
      <c r="BO420" t="s">
        <v>959</v>
      </c>
      <c r="BP420" t="s">
        <v>305</v>
      </c>
    </row>
    <row r="421" spans="1:68" s="11" customFormat="1" ht="214.9" customHeight="1" x14ac:dyDescent="0.25">
      <c r="A421"/>
      <c r="B421"/>
      <c r="C421"/>
      <c r="D421"/>
      <c r="E421"/>
      <c r="F421" s="11" t="s">
        <v>290</v>
      </c>
      <c r="G421" s="11" t="s">
        <v>290</v>
      </c>
      <c r="I421" s="11" t="s">
        <v>1163</v>
      </c>
      <c r="J421" s="11" t="s">
        <v>761</v>
      </c>
      <c r="K421" s="11" t="s">
        <v>133</v>
      </c>
      <c r="L421" s="11" t="s">
        <v>293</v>
      </c>
      <c r="M421" s="11" t="s">
        <v>498</v>
      </c>
      <c r="N421" s="11" t="s">
        <v>1164</v>
      </c>
      <c r="O421" s="11" t="s">
        <v>1165</v>
      </c>
      <c r="P421" s="11" t="s">
        <v>297</v>
      </c>
      <c r="R421" s="11" t="s">
        <v>527</v>
      </c>
      <c r="T421" s="11" t="s">
        <v>391</v>
      </c>
      <c r="U421" s="11" t="s">
        <v>300</v>
      </c>
      <c r="V421" s="11" t="s">
        <v>301</v>
      </c>
      <c r="Z421" s="11" t="s">
        <v>2</v>
      </c>
      <c r="AE421" s="11">
        <v>1</v>
      </c>
      <c r="BH421" s="11">
        <f t="shared" si="18"/>
        <v>1</v>
      </c>
      <c r="BI421" s="12">
        <v>340</v>
      </c>
      <c r="BJ421" s="12">
        <f t="shared" si="19"/>
        <v>340</v>
      </c>
      <c r="BK421" s="12">
        <v>895</v>
      </c>
      <c r="BL421" s="12">
        <f t="shared" si="20"/>
        <v>895</v>
      </c>
      <c r="BM421" s="11" t="s">
        <v>331</v>
      </c>
      <c r="BN421" s="13" t="s">
        <v>1166</v>
      </c>
      <c r="BO421" s="11" t="s">
        <v>959</v>
      </c>
      <c r="BP421" s="11" t="s">
        <v>304</v>
      </c>
    </row>
    <row r="422" spans="1:68" ht="30" x14ac:dyDescent="0.25">
      <c r="F422" t="s">
        <v>290</v>
      </c>
      <c r="G422" t="s">
        <v>290</v>
      </c>
      <c r="I422" t="s">
        <v>1163</v>
      </c>
      <c r="J422" t="s">
        <v>761</v>
      </c>
      <c r="K422" t="s">
        <v>133</v>
      </c>
      <c r="L422" t="s">
        <v>293</v>
      </c>
      <c r="M422" t="s">
        <v>498</v>
      </c>
      <c r="N422" t="s">
        <v>1164</v>
      </c>
      <c r="O422" t="s">
        <v>1165</v>
      </c>
      <c r="P422" t="s">
        <v>297</v>
      </c>
      <c r="R422" t="s">
        <v>527</v>
      </c>
      <c r="T422" t="s">
        <v>391</v>
      </c>
      <c r="U422" t="s">
        <v>300</v>
      </c>
      <c r="V422" t="s">
        <v>301</v>
      </c>
      <c r="Z422" t="s">
        <v>2</v>
      </c>
      <c r="AE422" s="14">
        <v>0</v>
      </c>
      <c r="BH422">
        <f t="shared" si="18"/>
        <v>0</v>
      </c>
      <c r="BI422" s="5">
        <v>340</v>
      </c>
      <c r="BJ422" s="5">
        <f t="shared" si="19"/>
        <v>0</v>
      </c>
      <c r="BK422" s="5">
        <v>895</v>
      </c>
      <c r="BL422" s="5">
        <f t="shared" si="20"/>
        <v>0</v>
      </c>
      <c r="BM422" t="s">
        <v>331</v>
      </c>
      <c r="BN422" s="4" t="s">
        <v>1166</v>
      </c>
      <c r="BO422" t="s">
        <v>959</v>
      </c>
      <c r="BP422" t="s">
        <v>305</v>
      </c>
    </row>
    <row r="423" spans="1:68" s="11" customFormat="1" ht="214.9" customHeight="1" x14ac:dyDescent="0.25">
      <c r="A423" t="s">
        <v>289</v>
      </c>
      <c r="B423"/>
      <c r="C423"/>
      <c r="D423"/>
      <c r="E423"/>
      <c r="F423" s="11" t="s">
        <v>290</v>
      </c>
      <c r="G423" s="11" t="s">
        <v>290</v>
      </c>
      <c r="I423" s="11" t="s">
        <v>1167</v>
      </c>
      <c r="J423" s="11" t="s">
        <v>761</v>
      </c>
      <c r="K423" s="11" t="s">
        <v>133</v>
      </c>
      <c r="L423" s="11" t="s">
        <v>293</v>
      </c>
      <c r="M423" s="11" t="s">
        <v>498</v>
      </c>
      <c r="N423" s="11" t="s">
        <v>1168</v>
      </c>
      <c r="O423" s="11" t="s">
        <v>1169</v>
      </c>
      <c r="P423" s="11" t="s">
        <v>297</v>
      </c>
      <c r="R423" s="11" t="s">
        <v>1170</v>
      </c>
      <c r="T423" s="11" t="s">
        <v>1171</v>
      </c>
      <c r="U423" s="11" t="s">
        <v>300</v>
      </c>
      <c r="V423" s="11" t="s">
        <v>301</v>
      </c>
      <c r="Z423" s="11" t="s">
        <v>2</v>
      </c>
      <c r="AD423" s="11">
        <v>1</v>
      </c>
      <c r="AE423" s="11">
        <v>1</v>
      </c>
      <c r="BH423" s="11">
        <f t="shared" si="18"/>
        <v>2</v>
      </c>
      <c r="BI423" s="12">
        <v>772</v>
      </c>
      <c r="BJ423" s="12">
        <f t="shared" si="19"/>
        <v>1544</v>
      </c>
      <c r="BK423" s="12">
        <v>2045</v>
      </c>
      <c r="BL423" s="12">
        <f t="shared" si="20"/>
        <v>4090</v>
      </c>
      <c r="BN423" s="13" t="s">
        <v>1172</v>
      </c>
      <c r="BO423" s="11" t="s">
        <v>1082</v>
      </c>
      <c r="BP423" s="11" t="s">
        <v>304</v>
      </c>
    </row>
    <row r="424" spans="1:68" x14ac:dyDescent="0.25">
      <c r="F424" t="s">
        <v>290</v>
      </c>
      <c r="G424" t="s">
        <v>290</v>
      </c>
      <c r="I424" t="s">
        <v>1167</v>
      </c>
      <c r="J424" t="s">
        <v>761</v>
      </c>
      <c r="K424" t="s">
        <v>133</v>
      </c>
      <c r="L424" t="s">
        <v>293</v>
      </c>
      <c r="M424" t="s">
        <v>498</v>
      </c>
      <c r="N424" t="s">
        <v>1168</v>
      </c>
      <c r="O424" t="s">
        <v>1169</v>
      </c>
      <c r="P424" t="s">
        <v>297</v>
      </c>
      <c r="R424" t="s">
        <v>1170</v>
      </c>
      <c r="T424" t="s">
        <v>1171</v>
      </c>
      <c r="U424" t="s">
        <v>300</v>
      </c>
      <c r="V424" t="s">
        <v>301</v>
      </c>
      <c r="Z424" t="s">
        <v>2</v>
      </c>
      <c r="AD424" s="14">
        <v>0</v>
      </c>
      <c r="AE424" s="14">
        <v>0</v>
      </c>
      <c r="BH424">
        <f t="shared" si="18"/>
        <v>0</v>
      </c>
      <c r="BI424" s="5">
        <v>772</v>
      </c>
      <c r="BJ424" s="5">
        <f t="shared" si="19"/>
        <v>0</v>
      </c>
      <c r="BK424" s="5">
        <v>2045</v>
      </c>
      <c r="BL424" s="5">
        <f t="shared" si="20"/>
        <v>0</v>
      </c>
      <c r="BN424" s="4" t="s">
        <v>1172</v>
      </c>
      <c r="BO424" t="s">
        <v>1082</v>
      </c>
      <c r="BP424" t="s">
        <v>305</v>
      </c>
    </row>
    <row r="425" spans="1:68" s="11" customFormat="1" ht="214.9" customHeight="1" x14ac:dyDescent="0.25">
      <c r="A425" t="s">
        <v>289</v>
      </c>
      <c r="B425"/>
      <c r="C425"/>
      <c r="D425"/>
      <c r="E425"/>
      <c r="F425" s="11" t="s">
        <v>290</v>
      </c>
      <c r="G425" s="11" t="s">
        <v>290</v>
      </c>
      <c r="I425" s="11" t="s">
        <v>1173</v>
      </c>
      <c r="J425" s="11" t="s">
        <v>761</v>
      </c>
      <c r="K425" s="11" t="s">
        <v>133</v>
      </c>
      <c r="L425" s="11" t="s">
        <v>293</v>
      </c>
      <c r="M425" s="11" t="s">
        <v>498</v>
      </c>
      <c r="N425" s="11" t="s">
        <v>1168</v>
      </c>
      <c r="O425" s="11" t="s">
        <v>1169</v>
      </c>
      <c r="P425" s="11" t="s">
        <v>297</v>
      </c>
      <c r="R425" s="11" t="s">
        <v>1174</v>
      </c>
      <c r="T425" s="11" t="s">
        <v>1175</v>
      </c>
      <c r="U425" s="11" t="s">
        <v>300</v>
      </c>
      <c r="V425" s="11" t="s">
        <v>301</v>
      </c>
      <c r="Z425" s="11" t="s">
        <v>2</v>
      </c>
      <c r="AC425" s="11">
        <v>1</v>
      </c>
      <c r="AE425" s="11">
        <v>2</v>
      </c>
      <c r="BH425" s="11">
        <f t="shared" si="18"/>
        <v>3</v>
      </c>
      <c r="BI425" s="12">
        <v>772</v>
      </c>
      <c r="BJ425" s="12">
        <f t="shared" si="19"/>
        <v>2316</v>
      </c>
      <c r="BK425" s="12">
        <v>2045</v>
      </c>
      <c r="BL425" s="12">
        <f t="shared" si="20"/>
        <v>6135</v>
      </c>
      <c r="BM425" s="11" t="s">
        <v>331</v>
      </c>
      <c r="BN425" s="13" t="s">
        <v>1172</v>
      </c>
      <c r="BO425" s="11" t="s">
        <v>1082</v>
      </c>
      <c r="BP425" s="11" t="s">
        <v>304</v>
      </c>
    </row>
    <row r="426" spans="1:68" x14ac:dyDescent="0.25">
      <c r="F426" t="s">
        <v>290</v>
      </c>
      <c r="G426" t="s">
        <v>290</v>
      </c>
      <c r="I426" t="s">
        <v>1173</v>
      </c>
      <c r="J426" t="s">
        <v>761</v>
      </c>
      <c r="K426" t="s">
        <v>133</v>
      </c>
      <c r="L426" t="s">
        <v>293</v>
      </c>
      <c r="M426" t="s">
        <v>498</v>
      </c>
      <c r="N426" t="s">
        <v>1168</v>
      </c>
      <c r="O426" t="s">
        <v>1169</v>
      </c>
      <c r="P426" t="s">
        <v>297</v>
      </c>
      <c r="R426" t="s">
        <v>1174</v>
      </c>
      <c r="T426" t="s">
        <v>1175</v>
      </c>
      <c r="U426" t="s">
        <v>300</v>
      </c>
      <c r="V426" t="s">
        <v>301</v>
      </c>
      <c r="Z426" t="s">
        <v>2</v>
      </c>
      <c r="AC426" s="14">
        <v>0</v>
      </c>
      <c r="AE426" s="14">
        <v>0</v>
      </c>
      <c r="BH426">
        <f t="shared" si="18"/>
        <v>0</v>
      </c>
      <c r="BI426" s="5">
        <v>772</v>
      </c>
      <c r="BJ426" s="5">
        <f t="shared" si="19"/>
        <v>0</v>
      </c>
      <c r="BK426" s="5">
        <v>2045</v>
      </c>
      <c r="BL426" s="5">
        <f t="shared" si="20"/>
        <v>0</v>
      </c>
      <c r="BM426" t="s">
        <v>331</v>
      </c>
      <c r="BN426" s="4" t="s">
        <v>1172</v>
      </c>
      <c r="BO426" t="s">
        <v>1082</v>
      </c>
      <c r="BP426" t="s">
        <v>305</v>
      </c>
    </row>
    <row r="427" spans="1:68" s="11" customFormat="1" ht="214.9" customHeight="1" x14ac:dyDescent="0.25">
      <c r="A427"/>
      <c r="B427"/>
      <c r="C427"/>
      <c r="D427"/>
      <c r="E427"/>
      <c r="F427" s="11" t="s">
        <v>290</v>
      </c>
      <c r="G427" s="11" t="s">
        <v>290</v>
      </c>
      <c r="I427" s="11" t="s">
        <v>1176</v>
      </c>
      <c r="J427" s="11" t="s">
        <v>761</v>
      </c>
      <c r="K427" s="11" t="s">
        <v>133</v>
      </c>
      <c r="L427" s="11" t="s">
        <v>293</v>
      </c>
      <c r="M427" s="11" t="s">
        <v>498</v>
      </c>
      <c r="N427" s="11" t="s">
        <v>1168</v>
      </c>
      <c r="O427" s="11" t="s">
        <v>1169</v>
      </c>
      <c r="P427" s="11" t="s">
        <v>297</v>
      </c>
      <c r="R427" s="11" t="s">
        <v>328</v>
      </c>
      <c r="T427" s="11" t="s">
        <v>329</v>
      </c>
      <c r="U427" s="11" t="s">
        <v>300</v>
      </c>
      <c r="V427" s="11" t="s">
        <v>301</v>
      </c>
      <c r="Z427" s="11" t="s">
        <v>2</v>
      </c>
      <c r="AD427" s="11">
        <v>1</v>
      </c>
      <c r="AE427" s="11">
        <v>1</v>
      </c>
      <c r="BH427" s="11">
        <f t="shared" si="18"/>
        <v>2</v>
      </c>
      <c r="BI427" s="12">
        <v>772</v>
      </c>
      <c r="BJ427" s="12">
        <f t="shared" si="19"/>
        <v>1544</v>
      </c>
      <c r="BK427" s="12">
        <v>2045</v>
      </c>
      <c r="BL427" s="12">
        <f t="shared" si="20"/>
        <v>4090</v>
      </c>
      <c r="BM427" s="11" t="s">
        <v>331</v>
      </c>
      <c r="BN427" s="13" t="s">
        <v>1172</v>
      </c>
      <c r="BO427" s="11" t="s">
        <v>1082</v>
      </c>
      <c r="BP427" s="11" t="s">
        <v>304</v>
      </c>
    </row>
    <row r="428" spans="1:68" x14ac:dyDescent="0.25">
      <c r="F428" t="s">
        <v>290</v>
      </c>
      <c r="G428" t="s">
        <v>290</v>
      </c>
      <c r="I428" t="s">
        <v>1176</v>
      </c>
      <c r="J428" t="s">
        <v>761</v>
      </c>
      <c r="K428" t="s">
        <v>133</v>
      </c>
      <c r="L428" t="s">
        <v>293</v>
      </c>
      <c r="M428" t="s">
        <v>498</v>
      </c>
      <c r="N428" t="s">
        <v>1168</v>
      </c>
      <c r="O428" t="s">
        <v>1169</v>
      </c>
      <c r="P428" t="s">
        <v>297</v>
      </c>
      <c r="R428" t="s">
        <v>328</v>
      </c>
      <c r="T428" t="s">
        <v>329</v>
      </c>
      <c r="U428" t="s">
        <v>300</v>
      </c>
      <c r="V428" t="s">
        <v>301</v>
      </c>
      <c r="Z428" t="s">
        <v>2</v>
      </c>
      <c r="AD428" s="14">
        <v>0</v>
      </c>
      <c r="AE428" s="14">
        <v>0</v>
      </c>
      <c r="BH428">
        <f t="shared" si="18"/>
        <v>0</v>
      </c>
      <c r="BI428" s="5">
        <v>772</v>
      </c>
      <c r="BJ428" s="5">
        <f t="shared" si="19"/>
        <v>0</v>
      </c>
      <c r="BK428" s="5">
        <v>2045</v>
      </c>
      <c r="BL428" s="5">
        <f t="shared" si="20"/>
        <v>0</v>
      </c>
      <c r="BM428" t="s">
        <v>331</v>
      </c>
      <c r="BN428" s="4" t="s">
        <v>1172</v>
      </c>
      <c r="BO428" t="s">
        <v>1082</v>
      </c>
      <c r="BP428" t="s">
        <v>305</v>
      </c>
    </row>
    <row r="429" spans="1:68" s="11" customFormat="1" ht="214.9" customHeight="1" x14ac:dyDescent="0.25">
      <c r="A429"/>
      <c r="B429"/>
      <c r="C429"/>
      <c r="D429"/>
      <c r="E429"/>
      <c r="F429" s="11" t="s">
        <v>290</v>
      </c>
      <c r="G429" s="11" t="s">
        <v>290</v>
      </c>
      <c r="I429" s="11" t="s">
        <v>1177</v>
      </c>
      <c r="J429" s="11" t="s">
        <v>761</v>
      </c>
      <c r="K429" s="11" t="s">
        <v>133</v>
      </c>
      <c r="L429" s="11" t="s">
        <v>293</v>
      </c>
      <c r="M429" s="11" t="s">
        <v>498</v>
      </c>
      <c r="N429" s="11" t="s">
        <v>1178</v>
      </c>
      <c r="O429" s="11" t="s">
        <v>1143</v>
      </c>
      <c r="P429" s="11" t="s">
        <v>297</v>
      </c>
      <c r="R429" s="11" t="s">
        <v>910</v>
      </c>
      <c r="T429" s="11" t="s">
        <v>911</v>
      </c>
      <c r="U429" s="11" t="s">
        <v>300</v>
      </c>
      <c r="V429" s="11" t="s">
        <v>301</v>
      </c>
      <c r="Z429" s="11" t="s">
        <v>2</v>
      </c>
      <c r="AC429" s="11">
        <v>1</v>
      </c>
      <c r="BH429" s="11">
        <f t="shared" si="18"/>
        <v>1</v>
      </c>
      <c r="BI429" s="12">
        <v>338</v>
      </c>
      <c r="BJ429" s="12">
        <f t="shared" si="19"/>
        <v>338</v>
      </c>
      <c r="BK429" s="12">
        <v>895</v>
      </c>
      <c r="BL429" s="12">
        <f t="shared" si="20"/>
        <v>895</v>
      </c>
      <c r="BN429" s="13" t="s">
        <v>320</v>
      </c>
      <c r="BP429" s="11" t="s">
        <v>304</v>
      </c>
    </row>
    <row r="430" spans="1:68" ht="30" x14ac:dyDescent="0.25">
      <c r="F430" t="s">
        <v>290</v>
      </c>
      <c r="G430" t="s">
        <v>290</v>
      </c>
      <c r="I430" t="s">
        <v>1177</v>
      </c>
      <c r="J430" t="s">
        <v>761</v>
      </c>
      <c r="K430" t="s">
        <v>133</v>
      </c>
      <c r="L430" t="s">
        <v>293</v>
      </c>
      <c r="M430" t="s">
        <v>498</v>
      </c>
      <c r="N430" t="s">
        <v>1178</v>
      </c>
      <c r="O430" t="s">
        <v>1143</v>
      </c>
      <c r="P430" t="s">
        <v>297</v>
      </c>
      <c r="R430" t="s">
        <v>910</v>
      </c>
      <c r="T430" t="s">
        <v>911</v>
      </c>
      <c r="U430" t="s">
        <v>300</v>
      </c>
      <c r="V430" t="s">
        <v>301</v>
      </c>
      <c r="Z430" t="s">
        <v>2</v>
      </c>
      <c r="AC430" s="14">
        <v>0</v>
      </c>
      <c r="BH430">
        <f t="shared" si="18"/>
        <v>0</v>
      </c>
      <c r="BI430" s="5">
        <v>338</v>
      </c>
      <c r="BJ430" s="5">
        <f t="shared" si="19"/>
        <v>0</v>
      </c>
      <c r="BK430" s="5">
        <v>895</v>
      </c>
      <c r="BL430" s="5">
        <f t="shared" si="20"/>
        <v>0</v>
      </c>
      <c r="BN430" s="4" t="s">
        <v>320</v>
      </c>
      <c r="BP430" t="s">
        <v>305</v>
      </c>
    </row>
    <row r="431" spans="1:68" s="11" customFormat="1" ht="214.9" customHeight="1" x14ac:dyDescent="0.25">
      <c r="A431"/>
      <c r="B431"/>
      <c r="C431"/>
      <c r="D431"/>
      <c r="E431"/>
      <c r="F431" s="11" t="s">
        <v>290</v>
      </c>
      <c r="G431" s="11" t="s">
        <v>290</v>
      </c>
      <c r="I431" s="11" t="s">
        <v>1179</v>
      </c>
      <c r="J431" s="11" t="s">
        <v>761</v>
      </c>
      <c r="K431" s="11" t="s">
        <v>133</v>
      </c>
      <c r="L431" s="11" t="s">
        <v>293</v>
      </c>
      <c r="M431" s="11" t="s">
        <v>498</v>
      </c>
      <c r="N431" s="11" t="s">
        <v>1178</v>
      </c>
      <c r="O431" s="11" t="s">
        <v>1143</v>
      </c>
      <c r="P431" s="11" t="s">
        <v>297</v>
      </c>
      <c r="R431" s="11" t="s">
        <v>485</v>
      </c>
      <c r="T431" s="11" t="s">
        <v>486</v>
      </c>
      <c r="U431" s="11" t="s">
        <v>300</v>
      </c>
      <c r="V431" s="11" t="s">
        <v>301</v>
      </c>
      <c r="Z431" s="11" t="s">
        <v>2</v>
      </c>
      <c r="AC431" s="11">
        <v>1</v>
      </c>
      <c r="BH431" s="11">
        <f t="shared" si="18"/>
        <v>1</v>
      </c>
      <c r="BI431" s="12">
        <v>338</v>
      </c>
      <c r="BJ431" s="12">
        <f t="shared" si="19"/>
        <v>338</v>
      </c>
      <c r="BK431" s="12">
        <v>895</v>
      </c>
      <c r="BL431" s="12">
        <f t="shared" si="20"/>
        <v>895</v>
      </c>
      <c r="BN431" s="13" t="s">
        <v>320</v>
      </c>
      <c r="BP431" s="11" t="s">
        <v>304</v>
      </c>
    </row>
    <row r="432" spans="1:68" ht="30" x14ac:dyDescent="0.25">
      <c r="F432" t="s">
        <v>290</v>
      </c>
      <c r="G432" t="s">
        <v>290</v>
      </c>
      <c r="I432" t="s">
        <v>1179</v>
      </c>
      <c r="J432" t="s">
        <v>761</v>
      </c>
      <c r="K432" t="s">
        <v>133</v>
      </c>
      <c r="L432" t="s">
        <v>293</v>
      </c>
      <c r="M432" t="s">
        <v>498</v>
      </c>
      <c r="N432" t="s">
        <v>1178</v>
      </c>
      <c r="O432" t="s">
        <v>1143</v>
      </c>
      <c r="P432" t="s">
        <v>297</v>
      </c>
      <c r="R432" t="s">
        <v>485</v>
      </c>
      <c r="T432" t="s">
        <v>486</v>
      </c>
      <c r="U432" t="s">
        <v>300</v>
      </c>
      <c r="V432" t="s">
        <v>301</v>
      </c>
      <c r="Z432" t="s">
        <v>2</v>
      </c>
      <c r="AC432" s="14">
        <v>0</v>
      </c>
      <c r="BH432">
        <f t="shared" si="18"/>
        <v>0</v>
      </c>
      <c r="BI432" s="5">
        <v>338</v>
      </c>
      <c r="BJ432" s="5">
        <f t="shared" si="19"/>
        <v>0</v>
      </c>
      <c r="BK432" s="5">
        <v>895</v>
      </c>
      <c r="BL432" s="5">
        <f t="shared" si="20"/>
        <v>0</v>
      </c>
      <c r="BN432" s="4" t="s">
        <v>320</v>
      </c>
      <c r="BP432" t="s">
        <v>305</v>
      </c>
    </row>
    <row r="433" spans="1:68" s="11" customFormat="1" ht="214.9" customHeight="1" x14ac:dyDescent="0.25">
      <c r="A433" t="s">
        <v>289</v>
      </c>
      <c r="B433"/>
      <c r="C433"/>
      <c r="D433"/>
      <c r="E433"/>
      <c r="F433" s="11" t="s">
        <v>290</v>
      </c>
      <c r="G433" s="11" t="s">
        <v>290</v>
      </c>
      <c r="I433" s="11" t="s">
        <v>1180</v>
      </c>
      <c r="J433" s="11" t="s">
        <v>761</v>
      </c>
      <c r="K433" s="11" t="s">
        <v>133</v>
      </c>
      <c r="L433" s="11" t="s">
        <v>293</v>
      </c>
      <c r="M433" s="11" t="s">
        <v>498</v>
      </c>
      <c r="N433" s="11" t="s">
        <v>1178</v>
      </c>
      <c r="O433" s="11" t="s">
        <v>1143</v>
      </c>
      <c r="P433" s="11" t="s">
        <v>297</v>
      </c>
      <c r="R433" s="11" t="s">
        <v>914</v>
      </c>
      <c r="T433" s="11" t="s">
        <v>915</v>
      </c>
      <c r="U433" s="11" t="s">
        <v>300</v>
      </c>
      <c r="V433" s="11" t="s">
        <v>301</v>
      </c>
      <c r="Z433" s="11" t="s">
        <v>2</v>
      </c>
      <c r="AE433" s="11">
        <v>1</v>
      </c>
      <c r="BH433" s="11">
        <f t="shared" si="18"/>
        <v>1</v>
      </c>
      <c r="BI433" s="12">
        <v>338</v>
      </c>
      <c r="BJ433" s="12">
        <f t="shared" si="19"/>
        <v>338</v>
      </c>
      <c r="BK433" s="12">
        <v>895</v>
      </c>
      <c r="BL433" s="12">
        <f t="shared" si="20"/>
        <v>895</v>
      </c>
      <c r="BN433" s="13" t="s">
        <v>320</v>
      </c>
      <c r="BP433" s="11" t="s">
        <v>304</v>
      </c>
    </row>
    <row r="434" spans="1:68" ht="30" x14ac:dyDescent="0.25">
      <c r="F434" t="s">
        <v>290</v>
      </c>
      <c r="G434" t="s">
        <v>290</v>
      </c>
      <c r="I434" t="s">
        <v>1180</v>
      </c>
      <c r="J434" t="s">
        <v>761</v>
      </c>
      <c r="K434" t="s">
        <v>133</v>
      </c>
      <c r="L434" t="s">
        <v>293</v>
      </c>
      <c r="M434" t="s">
        <v>498</v>
      </c>
      <c r="N434" t="s">
        <v>1178</v>
      </c>
      <c r="O434" t="s">
        <v>1143</v>
      </c>
      <c r="P434" t="s">
        <v>297</v>
      </c>
      <c r="R434" t="s">
        <v>914</v>
      </c>
      <c r="T434" t="s">
        <v>915</v>
      </c>
      <c r="U434" t="s">
        <v>300</v>
      </c>
      <c r="V434" t="s">
        <v>301</v>
      </c>
      <c r="Z434" t="s">
        <v>2</v>
      </c>
      <c r="AE434" s="14">
        <v>0</v>
      </c>
      <c r="BH434">
        <f t="shared" si="18"/>
        <v>0</v>
      </c>
      <c r="BI434" s="5">
        <v>338</v>
      </c>
      <c r="BJ434" s="5">
        <f t="shared" si="19"/>
        <v>0</v>
      </c>
      <c r="BK434" s="5">
        <v>895</v>
      </c>
      <c r="BL434" s="5">
        <f t="shared" si="20"/>
        <v>0</v>
      </c>
      <c r="BN434" s="4" t="s">
        <v>320</v>
      </c>
      <c r="BP434" t="s">
        <v>305</v>
      </c>
    </row>
    <row r="435" spans="1:68" s="11" customFormat="1" ht="214.9" customHeight="1" x14ac:dyDescent="0.25">
      <c r="A435"/>
      <c r="B435"/>
      <c r="C435"/>
      <c r="D435"/>
      <c r="E435"/>
      <c r="F435" s="11" t="s">
        <v>290</v>
      </c>
      <c r="G435" s="11" t="s">
        <v>290</v>
      </c>
      <c r="I435" s="11" t="s">
        <v>1181</v>
      </c>
      <c r="J435" s="11" t="s">
        <v>761</v>
      </c>
      <c r="K435" s="11" t="s">
        <v>133</v>
      </c>
      <c r="L435" s="11" t="s">
        <v>293</v>
      </c>
      <c r="M435" s="11" t="s">
        <v>570</v>
      </c>
      <c r="N435" s="11" t="s">
        <v>1182</v>
      </c>
      <c r="O435" s="11" t="s">
        <v>1183</v>
      </c>
      <c r="P435" s="11" t="s">
        <v>297</v>
      </c>
      <c r="R435" s="11" t="s">
        <v>328</v>
      </c>
      <c r="T435" s="11" t="s">
        <v>329</v>
      </c>
      <c r="U435" s="11" t="s">
        <v>330</v>
      </c>
      <c r="V435" s="11" t="s">
        <v>338</v>
      </c>
      <c r="Z435" s="11" t="s">
        <v>2</v>
      </c>
      <c r="AF435" s="11">
        <v>1</v>
      </c>
      <c r="BH435" s="11">
        <f t="shared" si="18"/>
        <v>1</v>
      </c>
      <c r="BI435" s="12">
        <v>87</v>
      </c>
      <c r="BJ435" s="12">
        <f t="shared" si="19"/>
        <v>87</v>
      </c>
      <c r="BK435" s="12">
        <v>230</v>
      </c>
      <c r="BL435" s="12">
        <f t="shared" si="20"/>
        <v>230</v>
      </c>
      <c r="BN435" s="13" t="s">
        <v>1184</v>
      </c>
      <c r="BO435" s="11" t="s">
        <v>1185</v>
      </c>
      <c r="BP435" s="11" t="s">
        <v>304</v>
      </c>
    </row>
    <row r="436" spans="1:68" ht="30" x14ac:dyDescent="0.25">
      <c r="F436" t="s">
        <v>290</v>
      </c>
      <c r="G436" t="s">
        <v>290</v>
      </c>
      <c r="I436" t="s">
        <v>1181</v>
      </c>
      <c r="J436" t="s">
        <v>761</v>
      </c>
      <c r="K436" t="s">
        <v>133</v>
      </c>
      <c r="L436" t="s">
        <v>293</v>
      </c>
      <c r="M436" t="s">
        <v>570</v>
      </c>
      <c r="N436" t="s">
        <v>1182</v>
      </c>
      <c r="O436" t="s">
        <v>1183</v>
      </c>
      <c r="P436" t="s">
        <v>297</v>
      </c>
      <c r="R436" t="s">
        <v>328</v>
      </c>
      <c r="T436" t="s">
        <v>329</v>
      </c>
      <c r="U436" t="s">
        <v>330</v>
      </c>
      <c r="V436" t="s">
        <v>338</v>
      </c>
      <c r="Z436" t="s">
        <v>2</v>
      </c>
      <c r="AF436" s="14">
        <v>0</v>
      </c>
      <c r="BH436">
        <f t="shared" si="18"/>
        <v>0</v>
      </c>
      <c r="BI436" s="5">
        <v>87</v>
      </c>
      <c r="BJ436" s="5">
        <f t="shared" si="19"/>
        <v>0</v>
      </c>
      <c r="BK436" s="5">
        <v>230</v>
      </c>
      <c r="BL436" s="5">
        <f t="shared" si="20"/>
        <v>0</v>
      </c>
      <c r="BN436" s="4" t="s">
        <v>1184</v>
      </c>
      <c r="BO436" t="s">
        <v>1185</v>
      </c>
      <c r="BP436" t="s">
        <v>305</v>
      </c>
    </row>
    <row r="437" spans="1:68" s="11" customFormat="1" ht="214.9" customHeight="1" x14ac:dyDescent="0.25">
      <c r="A437"/>
      <c r="B437"/>
      <c r="C437"/>
      <c r="D437"/>
      <c r="E437"/>
      <c r="F437" s="11" t="s">
        <v>290</v>
      </c>
      <c r="G437" s="11" t="s">
        <v>290</v>
      </c>
      <c r="I437" s="11" t="s">
        <v>1186</v>
      </c>
      <c r="J437" s="11" t="s">
        <v>761</v>
      </c>
      <c r="K437" s="11" t="s">
        <v>133</v>
      </c>
      <c r="L437" s="11" t="s">
        <v>293</v>
      </c>
      <c r="M437" s="11" t="s">
        <v>570</v>
      </c>
      <c r="N437" s="11" t="s">
        <v>1187</v>
      </c>
      <c r="O437" s="11" t="s">
        <v>1188</v>
      </c>
      <c r="P437" s="11" t="s">
        <v>297</v>
      </c>
      <c r="R437" s="11" t="s">
        <v>328</v>
      </c>
      <c r="T437" s="11" t="s">
        <v>329</v>
      </c>
      <c r="U437" s="11" t="s">
        <v>300</v>
      </c>
      <c r="V437" s="11" t="s">
        <v>338</v>
      </c>
      <c r="Z437" s="11" t="s">
        <v>2</v>
      </c>
      <c r="AD437" s="11">
        <v>5</v>
      </c>
      <c r="BH437" s="11">
        <f t="shared" si="18"/>
        <v>5</v>
      </c>
      <c r="BI437" s="12">
        <v>132</v>
      </c>
      <c r="BJ437" s="12">
        <f t="shared" si="19"/>
        <v>660</v>
      </c>
      <c r="BK437" s="12">
        <v>350</v>
      </c>
      <c r="BL437" s="12">
        <f t="shared" si="20"/>
        <v>1750</v>
      </c>
      <c r="BN437" s="13" t="s">
        <v>1189</v>
      </c>
      <c r="BO437" s="11" t="s">
        <v>1190</v>
      </c>
      <c r="BP437" s="11" t="s">
        <v>304</v>
      </c>
    </row>
    <row r="438" spans="1:68" x14ac:dyDescent="0.25">
      <c r="F438" t="s">
        <v>290</v>
      </c>
      <c r="G438" t="s">
        <v>290</v>
      </c>
      <c r="I438" t="s">
        <v>1186</v>
      </c>
      <c r="J438" t="s">
        <v>761</v>
      </c>
      <c r="K438" t="s">
        <v>133</v>
      </c>
      <c r="L438" t="s">
        <v>293</v>
      </c>
      <c r="M438" t="s">
        <v>570</v>
      </c>
      <c r="N438" t="s">
        <v>1187</v>
      </c>
      <c r="O438" t="s">
        <v>1188</v>
      </c>
      <c r="P438" t="s">
        <v>297</v>
      </c>
      <c r="R438" t="s">
        <v>328</v>
      </c>
      <c r="T438" t="s">
        <v>329</v>
      </c>
      <c r="U438" t="s">
        <v>300</v>
      </c>
      <c r="V438" t="s">
        <v>338</v>
      </c>
      <c r="Z438" t="s">
        <v>2</v>
      </c>
      <c r="AD438" s="14">
        <v>0</v>
      </c>
      <c r="BH438">
        <f t="shared" si="18"/>
        <v>0</v>
      </c>
      <c r="BI438" s="5">
        <v>132</v>
      </c>
      <c r="BJ438" s="5">
        <f t="shared" si="19"/>
        <v>0</v>
      </c>
      <c r="BK438" s="5">
        <v>350</v>
      </c>
      <c r="BL438" s="5">
        <f t="shared" si="20"/>
        <v>0</v>
      </c>
      <c r="BN438" s="4" t="s">
        <v>1189</v>
      </c>
      <c r="BO438" t="s">
        <v>1190</v>
      </c>
      <c r="BP438" t="s">
        <v>305</v>
      </c>
    </row>
    <row r="439" spans="1:68" s="11" customFormat="1" ht="214.9" customHeight="1" x14ac:dyDescent="0.25">
      <c r="A439"/>
      <c r="B439"/>
      <c r="C439"/>
      <c r="D439"/>
      <c r="E439"/>
      <c r="F439" s="11" t="s">
        <v>290</v>
      </c>
      <c r="G439" s="11" t="s">
        <v>290</v>
      </c>
      <c r="I439" s="11" t="s">
        <v>1191</v>
      </c>
      <c r="J439" s="11" t="s">
        <v>761</v>
      </c>
      <c r="K439" s="11" t="s">
        <v>133</v>
      </c>
      <c r="L439" s="11" t="s">
        <v>293</v>
      </c>
      <c r="M439" s="11" t="s">
        <v>570</v>
      </c>
      <c r="N439" s="11" t="s">
        <v>1192</v>
      </c>
      <c r="O439" s="11" t="s">
        <v>1193</v>
      </c>
      <c r="P439" s="11" t="s">
        <v>297</v>
      </c>
      <c r="R439" s="11" t="s">
        <v>1194</v>
      </c>
      <c r="T439" s="11" t="s">
        <v>1195</v>
      </c>
      <c r="U439" s="11" t="s">
        <v>300</v>
      </c>
      <c r="V439" s="11" t="s">
        <v>338</v>
      </c>
      <c r="Z439" s="11" t="s">
        <v>2</v>
      </c>
      <c r="AF439" s="11">
        <v>1</v>
      </c>
      <c r="AG439" s="11">
        <v>1</v>
      </c>
      <c r="BH439" s="11">
        <f t="shared" si="18"/>
        <v>2</v>
      </c>
      <c r="BI439" s="12">
        <v>166</v>
      </c>
      <c r="BJ439" s="12">
        <f t="shared" si="19"/>
        <v>332</v>
      </c>
      <c r="BK439" s="12">
        <v>440</v>
      </c>
      <c r="BL439" s="12">
        <f t="shared" si="20"/>
        <v>880</v>
      </c>
      <c r="BN439" s="13" t="s">
        <v>359</v>
      </c>
      <c r="BO439" s="11" t="s">
        <v>1190</v>
      </c>
      <c r="BP439" s="11" t="s">
        <v>304</v>
      </c>
    </row>
    <row r="440" spans="1:68" x14ac:dyDescent="0.25">
      <c r="F440" t="s">
        <v>290</v>
      </c>
      <c r="G440" t="s">
        <v>290</v>
      </c>
      <c r="I440" t="s">
        <v>1191</v>
      </c>
      <c r="J440" t="s">
        <v>761</v>
      </c>
      <c r="K440" t="s">
        <v>133</v>
      </c>
      <c r="L440" t="s">
        <v>293</v>
      </c>
      <c r="M440" t="s">
        <v>570</v>
      </c>
      <c r="N440" t="s">
        <v>1192</v>
      </c>
      <c r="O440" t="s">
        <v>1193</v>
      </c>
      <c r="P440" t="s">
        <v>297</v>
      </c>
      <c r="R440" t="s">
        <v>1194</v>
      </c>
      <c r="T440" t="s">
        <v>1195</v>
      </c>
      <c r="U440" t="s">
        <v>300</v>
      </c>
      <c r="V440" t="s">
        <v>338</v>
      </c>
      <c r="Z440" t="s">
        <v>2</v>
      </c>
      <c r="AF440" s="14">
        <v>0</v>
      </c>
      <c r="AG440" s="14">
        <v>0</v>
      </c>
      <c r="BH440">
        <f t="shared" si="18"/>
        <v>0</v>
      </c>
      <c r="BI440" s="5">
        <v>166</v>
      </c>
      <c r="BJ440" s="5">
        <f t="shared" si="19"/>
        <v>0</v>
      </c>
      <c r="BK440" s="5">
        <v>440</v>
      </c>
      <c r="BL440" s="5">
        <f t="shared" si="20"/>
        <v>0</v>
      </c>
      <c r="BN440" s="4" t="s">
        <v>359</v>
      </c>
      <c r="BO440" t="s">
        <v>1190</v>
      </c>
      <c r="BP440" t="s">
        <v>305</v>
      </c>
    </row>
    <row r="441" spans="1:68" s="11" customFormat="1" ht="214.9" customHeight="1" x14ac:dyDescent="0.25">
      <c r="A441"/>
      <c r="B441"/>
      <c r="C441"/>
      <c r="D441"/>
      <c r="E441"/>
      <c r="F441" s="11" t="s">
        <v>290</v>
      </c>
      <c r="G441" s="11" t="s">
        <v>290</v>
      </c>
      <c r="I441" s="11" t="s">
        <v>1196</v>
      </c>
      <c r="J441" s="11" t="s">
        <v>761</v>
      </c>
      <c r="K441" s="11" t="s">
        <v>133</v>
      </c>
      <c r="L441" s="11" t="s">
        <v>293</v>
      </c>
      <c r="M441" s="11" t="s">
        <v>570</v>
      </c>
      <c r="N441" s="11" t="s">
        <v>1197</v>
      </c>
      <c r="O441" s="11" t="s">
        <v>572</v>
      </c>
      <c r="P441" s="11" t="s">
        <v>297</v>
      </c>
      <c r="R441" s="11" t="s">
        <v>328</v>
      </c>
      <c r="T441" s="11" t="s">
        <v>329</v>
      </c>
      <c r="U441" s="11" t="s">
        <v>300</v>
      </c>
      <c r="V441" s="11" t="s">
        <v>338</v>
      </c>
      <c r="Z441" s="11" t="s">
        <v>2</v>
      </c>
      <c r="AF441" s="11">
        <v>1</v>
      </c>
      <c r="BH441" s="11">
        <f t="shared" si="18"/>
        <v>1</v>
      </c>
      <c r="BI441" s="12">
        <v>166</v>
      </c>
      <c r="BJ441" s="12">
        <f t="shared" si="19"/>
        <v>166</v>
      </c>
      <c r="BK441" s="12">
        <v>440</v>
      </c>
      <c r="BL441" s="12">
        <f t="shared" si="20"/>
        <v>440</v>
      </c>
      <c r="BN441" s="13" t="s">
        <v>1198</v>
      </c>
      <c r="BO441" s="11" t="s">
        <v>447</v>
      </c>
      <c r="BP441" s="11" t="s">
        <v>304</v>
      </c>
    </row>
    <row r="442" spans="1:68" ht="30" x14ac:dyDescent="0.25">
      <c r="F442" t="s">
        <v>290</v>
      </c>
      <c r="G442" t="s">
        <v>290</v>
      </c>
      <c r="I442" t="s">
        <v>1196</v>
      </c>
      <c r="J442" t="s">
        <v>761</v>
      </c>
      <c r="K442" t="s">
        <v>133</v>
      </c>
      <c r="L442" t="s">
        <v>293</v>
      </c>
      <c r="M442" t="s">
        <v>570</v>
      </c>
      <c r="N442" t="s">
        <v>1197</v>
      </c>
      <c r="O442" t="s">
        <v>572</v>
      </c>
      <c r="P442" t="s">
        <v>297</v>
      </c>
      <c r="R442" t="s">
        <v>328</v>
      </c>
      <c r="T442" t="s">
        <v>329</v>
      </c>
      <c r="U442" t="s">
        <v>300</v>
      </c>
      <c r="V442" t="s">
        <v>338</v>
      </c>
      <c r="Z442" t="s">
        <v>2</v>
      </c>
      <c r="AF442" s="14">
        <v>0</v>
      </c>
      <c r="BH442">
        <f t="shared" si="18"/>
        <v>0</v>
      </c>
      <c r="BI442" s="5">
        <v>166</v>
      </c>
      <c r="BJ442" s="5">
        <f t="shared" si="19"/>
        <v>0</v>
      </c>
      <c r="BK442" s="5">
        <v>440</v>
      </c>
      <c r="BL442" s="5">
        <f t="shared" si="20"/>
        <v>0</v>
      </c>
      <c r="BN442" s="4" t="s">
        <v>1198</v>
      </c>
      <c r="BO442" t="s">
        <v>447</v>
      </c>
      <c r="BP442" t="s">
        <v>305</v>
      </c>
    </row>
    <row r="443" spans="1:68" s="11" customFormat="1" ht="214.9" customHeight="1" x14ac:dyDescent="0.25">
      <c r="A443" t="s">
        <v>289</v>
      </c>
      <c r="B443"/>
      <c r="C443"/>
      <c r="D443"/>
      <c r="E443"/>
      <c r="F443" s="11" t="s">
        <v>290</v>
      </c>
      <c r="G443" s="11" t="s">
        <v>290</v>
      </c>
      <c r="I443" s="11" t="s">
        <v>1199</v>
      </c>
      <c r="J443" s="11" t="s">
        <v>761</v>
      </c>
      <c r="K443" s="11" t="s">
        <v>133</v>
      </c>
      <c r="L443" s="11" t="s">
        <v>293</v>
      </c>
      <c r="M443" s="11" t="s">
        <v>570</v>
      </c>
      <c r="N443" s="11" t="s">
        <v>1197</v>
      </c>
      <c r="O443" s="11" t="s">
        <v>572</v>
      </c>
      <c r="P443" s="11" t="s">
        <v>297</v>
      </c>
      <c r="R443" s="11" t="s">
        <v>344</v>
      </c>
      <c r="T443" s="11" t="s">
        <v>345</v>
      </c>
      <c r="U443" s="11" t="s">
        <v>300</v>
      </c>
      <c r="V443" s="11" t="s">
        <v>338</v>
      </c>
      <c r="Z443" s="11" t="s">
        <v>2</v>
      </c>
      <c r="AC443" s="11">
        <v>4</v>
      </c>
      <c r="AD443" s="11">
        <v>3</v>
      </c>
      <c r="BH443" s="11">
        <f t="shared" si="18"/>
        <v>7</v>
      </c>
      <c r="BI443" s="12">
        <v>166</v>
      </c>
      <c r="BJ443" s="12">
        <f t="shared" si="19"/>
        <v>1162</v>
      </c>
      <c r="BK443" s="12">
        <v>440</v>
      </c>
      <c r="BL443" s="12">
        <f t="shared" si="20"/>
        <v>3080</v>
      </c>
      <c r="BN443" s="13" t="s">
        <v>1198</v>
      </c>
      <c r="BO443" s="11" t="s">
        <v>447</v>
      </c>
      <c r="BP443" s="11" t="s">
        <v>304</v>
      </c>
    </row>
    <row r="444" spans="1:68" ht="30" x14ac:dyDescent="0.25">
      <c r="F444" t="s">
        <v>290</v>
      </c>
      <c r="G444" t="s">
        <v>290</v>
      </c>
      <c r="I444" t="s">
        <v>1199</v>
      </c>
      <c r="J444" t="s">
        <v>761</v>
      </c>
      <c r="K444" t="s">
        <v>133</v>
      </c>
      <c r="L444" t="s">
        <v>293</v>
      </c>
      <c r="M444" t="s">
        <v>570</v>
      </c>
      <c r="N444" t="s">
        <v>1197</v>
      </c>
      <c r="O444" t="s">
        <v>572</v>
      </c>
      <c r="P444" t="s">
        <v>297</v>
      </c>
      <c r="R444" t="s">
        <v>344</v>
      </c>
      <c r="T444" t="s">
        <v>345</v>
      </c>
      <c r="U444" t="s">
        <v>300</v>
      </c>
      <c r="V444" t="s">
        <v>338</v>
      </c>
      <c r="Z444" t="s">
        <v>2</v>
      </c>
      <c r="AC444" s="14">
        <v>0</v>
      </c>
      <c r="AD444" s="14">
        <v>0</v>
      </c>
      <c r="BH444">
        <f t="shared" si="18"/>
        <v>0</v>
      </c>
      <c r="BI444" s="5">
        <v>166</v>
      </c>
      <c r="BJ444" s="5">
        <f t="shared" si="19"/>
        <v>0</v>
      </c>
      <c r="BK444" s="5">
        <v>440</v>
      </c>
      <c r="BL444" s="5">
        <f t="shared" si="20"/>
        <v>0</v>
      </c>
      <c r="BN444" s="4" t="s">
        <v>1198</v>
      </c>
      <c r="BO444" t="s">
        <v>447</v>
      </c>
      <c r="BP444" t="s">
        <v>305</v>
      </c>
    </row>
    <row r="445" spans="1:68" s="11" customFormat="1" ht="214.9" customHeight="1" x14ac:dyDescent="0.25">
      <c r="A445"/>
      <c r="B445"/>
      <c r="C445"/>
      <c r="D445"/>
      <c r="E445"/>
      <c r="F445" s="11" t="s">
        <v>290</v>
      </c>
      <c r="G445" s="11" t="s">
        <v>290</v>
      </c>
      <c r="I445" s="11" t="s">
        <v>1200</v>
      </c>
      <c r="J445" s="11" t="s">
        <v>761</v>
      </c>
      <c r="K445" s="11" t="s">
        <v>133</v>
      </c>
      <c r="L445" s="11" t="s">
        <v>293</v>
      </c>
      <c r="M445" s="11" t="s">
        <v>570</v>
      </c>
      <c r="N445" s="11" t="s">
        <v>1201</v>
      </c>
      <c r="O445" s="11" t="s">
        <v>1202</v>
      </c>
      <c r="P445" s="11" t="s">
        <v>297</v>
      </c>
      <c r="R445" s="11" t="s">
        <v>328</v>
      </c>
      <c r="T445" s="11" t="s">
        <v>329</v>
      </c>
      <c r="U445" s="11" t="s">
        <v>300</v>
      </c>
      <c r="V445" s="11" t="s">
        <v>301</v>
      </c>
      <c r="Z445" s="11" t="s">
        <v>2</v>
      </c>
      <c r="AD445" s="11">
        <v>1</v>
      </c>
      <c r="BH445" s="11">
        <f t="shared" si="18"/>
        <v>1</v>
      </c>
      <c r="BI445" s="12">
        <v>245</v>
      </c>
      <c r="BJ445" s="12">
        <f t="shared" si="19"/>
        <v>245</v>
      </c>
      <c r="BK445" s="12">
        <v>650</v>
      </c>
      <c r="BL445" s="12">
        <f t="shared" si="20"/>
        <v>650</v>
      </c>
      <c r="BN445" s="13" t="s">
        <v>1203</v>
      </c>
      <c r="BO445" s="11" t="s">
        <v>549</v>
      </c>
      <c r="BP445" s="11" t="s">
        <v>304</v>
      </c>
    </row>
    <row r="446" spans="1:68" ht="30" x14ac:dyDescent="0.25">
      <c r="F446" t="s">
        <v>290</v>
      </c>
      <c r="G446" t="s">
        <v>290</v>
      </c>
      <c r="I446" t="s">
        <v>1200</v>
      </c>
      <c r="J446" t="s">
        <v>761</v>
      </c>
      <c r="K446" t="s">
        <v>133</v>
      </c>
      <c r="L446" t="s">
        <v>293</v>
      </c>
      <c r="M446" t="s">
        <v>570</v>
      </c>
      <c r="N446" t="s">
        <v>1201</v>
      </c>
      <c r="O446" t="s">
        <v>1202</v>
      </c>
      <c r="P446" t="s">
        <v>297</v>
      </c>
      <c r="R446" t="s">
        <v>328</v>
      </c>
      <c r="T446" t="s">
        <v>329</v>
      </c>
      <c r="U446" t="s">
        <v>300</v>
      </c>
      <c r="V446" t="s">
        <v>301</v>
      </c>
      <c r="Z446" t="s">
        <v>2</v>
      </c>
      <c r="AD446" s="14">
        <v>0</v>
      </c>
      <c r="BH446">
        <f t="shared" si="18"/>
        <v>0</v>
      </c>
      <c r="BI446" s="5">
        <v>245</v>
      </c>
      <c r="BJ446" s="5">
        <f t="shared" si="19"/>
        <v>0</v>
      </c>
      <c r="BK446" s="5">
        <v>650</v>
      </c>
      <c r="BL446" s="5">
        <f t="shared" si="20"/>
        <v>0</v>
      </c>
      <c r="BN446" s="4" t="s">
        <v>1203</v>
      </c>
      <c r="BO446" t="s">
        <v>549</v>
      </c>
      <c r="BP446" t="s">
        <v>305</v>
      </c>
    </row>
    <row r="447" spans="1:68" s="11" customFormat="1" ht="214.9" customHeight="1" x14ac:dyDescent="0.25">
      <c r="A447"/>
      <c r="B447"/>
      <c r="C447"/>
      <c r="D447"/>
      <c r="E447"/>
      <c r="F447" s="11" t="s">
        <v>290</v>
      </c>
      <c r="G447" s="11" t="s">
        <v>290</v>
      </c>
      <c r="I447" s="11" t="s">
        <v>1204</v>
      </c>
      <c r="J447" s="11" t="s">
        <v>761</v>
      </c>
      <c r="K447" s="11" t="s">
        <v>133</v>
      </c>
      <c r="L447" s="11" t="s">
        <v>608</v>
      </c>
      <c r="M447" s="11" t="s">
        <v>609</v>
      </c>
      <c r="N447" s="11" t="s">
        <v>1205</v>
      </c>
      <c r="O447" s="11" t="s">
        <v>1206</v>
      </c>
      <c r="P447" s="11" t="s">
        <v>297</v>
      </c>
      <c r="R447" s="11" t="s">
        <v>1207</v>
      </c>
      <c r="T447" s="11" t="s">
        <v>1208</v>
      </c>
      <c r="U447" s="11" t="s">
        <v>631</v>
      </c>
      <c r="V447" s="11" t="s">
        <v>301</v>
      </c>
      <c r="Z447" s="11" t="s">
        <v>2</v>
      </c>
      <c r="AD447" s="11">
        <v>1</v>
      </c>
      <c r="BH447" s="11">
        <f t="shared" si="18"/>
        <v>1</v>
      </c>
      <c r="BI447" s="12">
        <v>96</v>
      </c>
      <c r="BJ447" s="12">
        <f t="shared" si="19"/>
        <v>96</v>
      </c>
      <c r="BK447" s="12">
        <v>254</v>
      </c>
      <c r="BL447" s="12">
        <f t="shared" si="20"/>
        <v>254</v>
      </c>
      <c r="BN447" s="13" t="s">
        <v>632</v>
      </c>
      <c r="BO447" s="11" t="s">
        <v>1209</v>
      </c>
      <c r="BP447" s="11" t="s">
        <v>304</v>
      </c>
    </row>
    <row r="448" spans="1:68" x14ac:dyDescent="0.25">
      <c r="F448" t="s">
        <v>290</v>
      </c>
      <c r="G448" t="s">
        <v>290</v>
      </c>
      <c r="I448" t="s">
        <v>1204</v>
      </c>
      <c r="J448" t="s">
        <v>761</v>
      </c>
      <c r="K448" t="s">
        <v>133</v>
      </c>
      <c r="L448" t="s">
        <v>608</v>
      </c>
      <c r="M448" t="s">
        <v>609</v>
      </c>
      <c r="N448" t="s">
        <v>1205</v>
      </c>
      <c r="O448" t="s">
        <v>1206</v>
      </c>
      <c r="P448" t="s">
        <v>297</v>
      </c>
      <c r="R448" t="s">
        <v>1207</v>
      </c>
      <c r="T448" t="s">
        <v>1208</v>
      </c>
      <c r="U448" t="s">
        <v>631</v>
      </c>
      <c r="V448" t="s">
        <v>301</v>
      </c>
      <c r="Z448" t="s">
        <v>2</v>
      </c>
      <c r="AD448" s="14">
        <v>0</v>
      </c>
      <c r="BH448">
        <f t="shared" si="18"/>
        <v>0</v>
      </c>
      <c r="BI448" s="5">
        <v>96</v>
      </c>
      <c r="BJ448" s="5">
        <f t="shared" si="19"/>
        <v>0</v>
      </c>
      <c r="BK448" s="5">
        <v>254</v>
      </c>
      <c r="BL448" s="5">
        <f t="shared" si="20"/>
        <v>0</v>
      </c>
      <c r="BN448" s="4" t="s">
        <v>632</v>
      </c>
      <c r="BO448" t="s">
        <v>1209</v>
      </c>
      <c r="BP448" t="s">
        <v>305</v>
      </c>
    </row>
    <row r="449" spans="1:68" s="11" customFormat="1" ht="214.9" customHeight="1" x14ac:dyDescent="0.25">
      <c r="A449"/>
      <c r="B449"/>
      <c r="C449"/>
      <c r="D449"/>
      <c r="E449"/>
      <c r="F449" s="11" t="s">
        <v>290</v>
      </c>
      <c r="G449" s="11" t="s">
        <v>290</v>
      </c>
      <c r="I449" s="11" t="s">
        <v>1210</v>
      </c>
      <c r="J449" s="11" t="s">
        <v>761</v>
      </c>
      <c r="K449" s="11" t="s">
        <v>133</v>
      </c>
      <c r="L449" s="11" t="s">
        <v>608</v>
      </c>
      <c r="M449" s="11" t="s">
        <v>609</v>
      </c>
      <c r="N449" s="11" t="s">
        <v>1205</v>
      </c>
      <c r="O449" s="11" t="s">
        <v>1206</v>
      </c>
      <c r="P449" s="11" t="s">
        <v>297</v>
      </c>
      <c r="R449" s="11" t="s">
        <v>1211</v>
      </c>
      <c r="T449" s="11" t="s">
        <v>1212</v>
      </c>
      <c r="U449" s="11" t="s">
        <v>631</v>
      </c>
      <c r="V449" s="11" t="s">
        <v>301</v>
      </c>
      <c r="Z449" s="11" t="s">
        <v>2</v>
      </c>
      <c r="AC449" s="11">
        <v>4</v>
      </c>
      <c r="AD449" s="11">
        <v>2</v>
      </c>
      <c r="BH449" s="11">
        <f t="shared" si="18"/>
        <v>6</v>
      </c>
      <c r="BI449" s="12">
        <v>96</v>
      </c>
      <c r="BJ449" s="12">
        <f t="shared" si="19"/>
        <v>576</v>
      </c>
      <c r="BK449" s="12">
        <v>254</v>
      </c>
      <c r="BL449" s="12">
        <f t="shared" si="20"/>
        <v>1524</v>
      </c>
      <c r="BN449" s="13" t="s">
        <v>632</v>
      </c>
      <c r="BO449" s="11" t="s">
        <v>1209</v>
      </c>
      <c r="BP449" s="11" t="s">
        <v>304</v>
      </c>
    </row>
    <row r="450" spans="1:68" x14ac:dyDescent="0.25">
      <c r="F450" t="s">
        <v>290</v>
      </c>
      <c r="G450" t="s">
        <v>290</v>
      </c>
      <c r="I450" t="s">
        <v>1210</v>
      </c>
      <c r="J450" t="s">
        <v>761</v>
      </c>
      <c r="K450" t="s">
        <v>133</v>
      </c>
      <c r="L450" t="s">
        <v>608</v>
      </c>
      <c r="M450" t="s">
        <v>609</v>
      </c>
      <c r="N450" t="s">
        <v>1205</v>
      </c>
      <c r="O450" t="s">
        <v>1206</v>
      </c>
      <c r="P450" t="s">
        <v>297</v>
      </c>
      <c r="R450" t="s">
        <v>1211</v>
      </c>
      <c r="T450" t="s">
        <v>1212</v>
      </c>
      <c r="U450" t="s">
        <v>631</v>
      </c>
      <c r="V450" t="s">
        <v>301</v>
      </c>
      <c r="Z450" t="s">
        <v>2</v>
      </c>
      <c r="AC450" s="14">
        <v>0</v>
      </c>
      <c r="AD450" s="14">
        <v>0</v>
      </c>
      <c r="BH450">
        <f t="shared" si="18"/>
        <v>0</v>
      </c>
      <c r="BI450" s="5">
        <v>96</v>
      </c>
      <c r="BJ450" s="5">
        <f t="shared" si="19"/>
        <v>0</v>
      </c>
      <c r="BK450" s="5">
        <v>254</v>
      </c>
      <c r="BL450" s="5">
        <f t="shared" si="20"/>
        <v>0</v>
      </c>
      <c r="BN450" s="4" t="s">
        <v>632</v>
      </c>
      <c r="BO450" t="s">
        <v>1209</v>
      </c>
      <c r="BP450" t="s">
        <v>305</v>
      </c>
    </row>
    <row r="451" spans="1:68" s="11" customFormat="1" ht="214.9" customHeight="1" x14ac:dyDescent="0.25">
      <c r="A451"/>
      <c r="B451"/>
      <c r="C451"/>
      <c r="D451"/>
      <c r="E451"/>
      <c r="F451" s="11" t="s">
        <v>290</v>
      </c>
      <c r="G451" s="11" t="s">
        <v>290</v>
      </c>
      <c r="I451" s="11" t="s">
        <v>1213</v>
      </c>
      <c r="J451" s="11" t="s">
        <v>761</v>
      </c>
      <c r="K451" s="11" t="s">
        <v>133</v>
      </c>
      <c r="L451" s="11" t="s">
        <v>608</v>
      </c>
      <c r="M451" s="11" t="s">
        <v>609</v>
      </c>
      <c r="N451" s="11" t="s">
        <v>1214</v>
      </c>
      <c r="O451" s="11" t="s">
        <v>1215</v>
      </c>
      <c r="P451" s="11" t="s">
        <v>297</v>
      </c>
      <c r="R451" s="11" t="s">
        <v>328</v>
      </c>
      <c r="T451" s="11" t="s">
        <v>329</v>
      </c>
      <c r="U451" s="11" t="s">
        <v>300</v>
      </c>
      <c r="V451" s="11" t="s">
        <v>338</v>
      </c>
      <c r="Z451" s="11" t="s">
        <v>2</v>
      </c>
      <c r="AF451" s="11">
        <v>1</v>
      </c>
      <c r="AH451" s="11">
        <v>1</v>
      </c>
      <c r="BH451" s="11">
        <f t="shared" si="18"/>
        <v>2</v>
      </c>
      <c r="BI451" s="12">
        <v>149</v>
      </c>
      <c r="BJ451" s="12">
        <f t="shared" si="19"/>
        <v>298</v>
      </c>
      <c r="BK451" s="12">
        <v>395</v>
      </c>
      <c r="BL451" s="12">
        <f t="shared" si="20"/>
        <v>790</v>
      </c>
      <c r="BN451" s="13" t="s">
        <v>1216</v>
      </c>
      <c r="BO451" s="11" t="s">
        <v>1148</v>
      </c>
      <c r="BP451" s="11" t="s">
        <v>304</v>
      </c>
    </row>
    <row r="452" spans="1:68" ht="45" x14ac:dyDescent="0.25">
      <c r="F452" t="s">
        <v>290</v>
      </c>
      <c r="G452" t="s">
        <v>290</v>
      </c>
      <c r="I452" t="s">
        <v>1213</v>
      </c>
      <c r="J452" t="s">
        <v>761</v>
      </c>
      <c r="K452" t="s">
        <v>133</v>
      </c>
      <c r="L452" t="s">
        <v>608</v>
      </c>
      <c r="M452" t="s">
        <v>609</v>
      </c>
      <c r="N452" t="s">
        <v>1214</v>
      </c>
      <c r="O452" t="s">
        <v>1215</v>
      </c>
      <c r="P452" t="s">
        <v>297</v>
      </c>
      <c r="R452" t="s">
        <v>328</v>
      </c>
      <c r="T452" t="s">
        <v>329</v>
      </c>
      <c r="U452" t="s">
        <v>300</v>
      </c>
      <c r="V452" t="s">
        <v>338</v>
      </c>
      <c r="Z452" t="s">
        <v>2</v>
      </c>
      <c r="AF452" s="14">
        <v>0</v>
      </c>
      <c r="AH452" s="14">
        <v>0</v>
      </c>
      <c r="BH452">
        <f t="shared" si="18"/>
        <v>0</v>
      </c>
      <c r="BI452" s="5">
        <v>149</v>
      </c>
      <c r="BJ452" s="5">
        <f t="shared" si="19"/>
        <v>0</v>
      </c>
      <c r="BK452" s="5">
        <v>395</v>
      </c>
      <c r="BL452" s="5">
        <f t="shared" si="20"/>
        <v>0</v>
      </c>
      <c r="BN452" s="4" t="s">
        <v>1216</v>
      </c>
      <c r="BO452" t="s">
        <v>1148</v>
      </c>
      <c r="BP452" t="s">
        <v>305</v>
      </c>
    </row>
    <row r="453" spans="1:68" s="11" customFormat="1" ht="214.9" customHeight="1" x14ac:dyDescent="0.25">
      <c r="A453"/>
      <c r="B453"/>
      <c r="C453"/>
      <c r="D453"/>
      <c r="E453"/>
      <c r="F453" s="11" t="s">
        <v>290</v>
      </c>
      <c r="G453" s="11" t="s">
        <v>290</v>
      </c>
      <c r="I453" s="11" t="s">
        <v>1217</v>
      </c>
      <c r="J453" s="11" t="s">
        <v>761</v>
      </c>
      <c r="K453" s="11" t="s">
        <v>133</v>
      </c>
      <c r="L453" s="11" t="s">
        <v>608</v>
      </c>
      <c r="M453" s="11" t="s">
        <v>643</v>
      </c>
      <c r="N453" s="11" t="s">
        <v>1218</v>
      </c>
      <c r="O453" s="11" t="s">
        <v>1219</v>
      </c>
      <c r="P453" s="11" t="s">
        <v>297</v>
      </c>
      <c r="R453" s="11" t="s">
        <v>328</v>
      </c>
      <c r="T453" s="11" t="s">
        <v>329</v>
      </c>
      <c r="U453" s="11" t="s">
        <v>300</v>
      </c>
      <c r="V453" s="11" t="s">
        <v>338</v>
      </c>
      <c r="Z453" s="11" t="s">
        <v>2</v>
      </c>
      <c r="AE453" s="11">
        <v>1</v>
      </c>
      <c r="BH453" s="11">
        <f t="shared" si="18"/>
        <v>1</v>
      </c>
      <c r="BI453" s="12">
        <v>79</v>
      </c>
      <c r="BJ453" s="12">
        <f t="shared" si="19"/>
        <v>79</v>
      </c>
      <c r="BK453" s="12">
        <v>210</v>
      </c>
      <c r="BL453" s="12">
        <f t="shared" si="20"/>
        <v>210</v>
      </c>
      <c r="BN453" s="13" t="s">
        <v>1220</v>
      </c>
      <c r="BO453" s="11" t="s">
        <v>618</v>
      </c>
      <c r="BP453" s="11" t="s">
        <v>304</v>
      </c>
    </row>
    <row r="454" spans="1:68" ht="30" x14ac:dyDescent="0.25">
      <c r="F454" t="s">
        <v>290</v>
      </c>
      <c r="G454" t="s">
        <v>290</v>
      </c>
      <c r="I454" t="s">
        <v>1217</v>
      </c>
      <c r="J454" t="s">
        <v>761</v>
      </c>
      <c r="K454" t="s">
        <v>133</v>
      </c>
      <c r="L454" t="s">
        <v>608</v>
      </c>
      <c r="M454" t="s">
        <v>643</v>
      </c>
      <c r="N454" t="s">
        <v>1218</v>
      </c>
      <c r="O454" t="s">
        <v>1219</v>
      </c>
      <c r="P454" t="s">
        <v>297</v>
      </c>
      <c r="R454" t="s">
        <v>328</v>
      </c>
      <c r="T454" t="s">
        <v>329</v>
      </c>
      <c r="U454" t="s">
        <v>300</v>
      </c>
      <c r="V454" t="s">
        <v>338</v>
      </c>
      <c r="Z454" t="s">
        <v>2</v>
      </c>
      <c r="AE454" s="14">
        <v>0</v>
      </c>
      <c r="BH454">
        <f t="shared" si="18"/>
        <v>0</v>
      </c>
      <c r="BI454" s="5">
        <v>79</v>
      </c>
      <c r="BJ454" s="5">
        <f t="shared" si="19"/>
        <v>0</v>
      </c>
      <c r="BK454" s="5">
        <v>210</v>
      </c>
      <c r="BL454" s="5">
        <f t="shared" si="20"/>
        <v>0</v>
      </c>
      <c r="BN454" s="4" t="s">
        <v>1220</v>
      </c>
      <c r="BO454" t="s">
        <v>618</v>
      </c>
      <c r="BP454" t="s">
        <v>305</v>
      </c>
    </row>
    <row r="455" spans="1:68" s="11" customFormat="1" ht="214.9" customHeight="1" x14ac:dyDescent="0.25">
      <c r="A455"/>
      <c r="B455"/>
      <c r="C455"/>
      <c r="D455"/>
      <c r="E455"/>
      <c r="F455" s="11" t="s">
        <v>290</v>
      </c>
      <c r="G455" s="11" t="s">
        <v>290</v>
      </c>
      <c r="I455" s="11" t="s">
        <v>1221</v>
      </c>
      <c r="J455" s="11" t="s">
        <v>761</v>
      </c>
      <c r="K455" s="11" t="s">
        <v>133</v>
      </c>
      <c r="L455" s="11" t="s">
        <v>608</v>
      </c>
      <c r="M455" s="11" t="s">
        <v>643</v>
      </c>
      <c r="N455" s="11" t="s">
        <v>1222</v>
      </c>
      <c r="O455" s="11" t="s">
        <v>1223</v>
      </c>
      <c r="P455" s="11" t="s">
        <v>297</v>
      </c>
      <c r="R455" s="11" t="s">
        <v>328</v>
      </c>
      <c r="T455" s="11" t="s">
        <v>329</v>
      </c>
      <c r="U455" s="11" t="s">
        <v>300</v>
      </c>
      <c r="V455" s="11" t="s">
        <v>338</v>
      </c>
      <c r="Z455" s="11" t="s">
        <v>2</v>
      </c>
      <c r="AE455" s="11">
        <v>1</v>
      </c>
      <c r="BH455" s="11">
        <f t="shared" si="18"/>
        <v>1</v>
      </c>
      <c r="BI455" s="12">
        <v>77</v>
      </c>
      <c r="BJ455" s="12">
        <f t="shared" si="19"/>
        <v>77</v>
      </c>
      <c r="BK455" s="12">
        <v>205</v>
      </c>
      <c r="BL455" s="12">
        <f t="shared" si="20"/>
        <v>205</v>
      </c>
      <c r="BN455" s="13" t="s">
        <v>1224</v>
      </c>
      <c r="BO455" s="11" t="s">
        <v>618</v>
      </c>
      <c r="BP455" s="11" t="s">
        <v>304</v>
      </c>
    </row>
    <row r="456" spans="1:68" x14ac:dyDescent="0.25">
      <c r="F456" t="s">
        <v>290</v>
      </c>
      <c r="G456" t="s">
        <v>290</v>
      </c>
      <c r="I456" t="s">
        <v>1221</v>
      </c>
      <c r="J456" t="s">
        <v>761</v>
      </c>
      <c r="K456" t="s">
        <v>133</v>
      </c>
      <c r="L456" t="s">
        <v>608</v>
      </c>
      <c r="M456" t="s">
        <v>643</v>
      </c>
      <c r="N456" t="s">
        <v>1222</v>
      </c>
      <c r="O456" t="s">
        <v>1223</v>
      </c>
      <c r="P456" t="s">
        <v>297</v>
      </c>
      <c r="R456" t="s">
        <v>328</v>
      </c>
      <c r="T456" t="s">
        <v>329</v>
      </c>
      <c r="U456" t="s">
        <v>300</v>
      </c>
      <c r="V456" t="s">
        <v>338</v>
      </c>
      <c r="Z456" t="s">
        <v>2</v>
      </c>
      <c r="AE456" s="14">
        <v>0</v>
      </c>
      <c r="BH456">
        <f t="shared" si="18"/>
        <v>0</v>
      </c>
      <c r="BI456" s="5">
        <v>77</v>
      </c>
      <c r="BJ456" s="5">
        <f t="shared" si="19"/>
        <v>0</v>
      </c>
      <c r="BK456" s="5">
        <v>205</v>
      </c>
      <c r="BL456" s="5">
        <f t="shared" si="20"/>
        <v>0</v>
      </c>
      <c r="BN456" s="4" t="s">
        <v>1224</v>
      </c>
      <c r="BO456" t="s">
        <v>618</v>
      </c>
      <c r="BP456" t="s">
        <v>305</v>
      </c>
    </row>
    <row r="457" spans="1:68" s="11" customFormat="1" ht="214.9" customHeight="1" x14ac:dyDescent="0.25">
      <c r="A457" t="s">
        <v>314</v>
      </c>
      <c r="B457"/>
      <c r="C457"/>
      <c r="D457"/>
      <c r="E457"/>
      <c r="F457" s="11" t="s">
        <v>290</v>
      </c>
      <c r="G457" s="11" t="s">
        <v>290</v>
      </c>
      <c r="I457" s="11" t="s">
        <v>1225</v>
      </c>
      <c r="J457" s="11" t="s">
        <v>761</v>
      </c>
      <c r="K457" s="11" t="s">
        <v>133</v>
      </c>
      <c r="L457" s="11" t="s">
        <v>608</v>
      </c>
      <c r="M457" s="11" t="s">
        <v>643</v>
      </c>
      <c r="N457" s="11" t="s">
        <v>1226</v>
      </c>
      <c r="O457" s="11" t="s">
        <v>1227</v>
      </c>
      <c r="P457" s="11" t="s">
        <v>297</v>
      </c>
      <c r="R457" s="11" t="s">
        <v>1228</v>
      </c>
      <c r="T457" s="11" t="s">
        <v>1229</v>
      </c>
      <c r="U457" s="11" t="s">
        <v>300</v>
      </c>
      <c r="V457" s="11" t="s">
        <v>338</v>
      </c>
      <c r="Z457" s="11" t="s">
        <v>2</v>
      </c>
      <c r="AD457" s="11">
        <v>1</v>
      </c>
      <c r="AE457" s="11">
        <v>2</v>
      </c>
      <c r="BH457" s="11">
        <f t="shared" si="18"/>
        <v>3</v>
      </c>
      <c r="BI457" s="12">
        <v>119</v>
      </c>
      <c r="BJ457" s="12">
        <f t="shared" si="19"/>
        <v>357</v>
      </c>
      <c r="BK457" s="12">
        <v>315</v>
      </c>
      <c r="BL457" s="12">
        <f t="shared" si="20"/>
        <v>945</v>
      </c>
      <c r="BN457" s="13" t="s">
        <v>1230</v>
      </c>
      <c r="BO457" s="11" t="s">
        <v>1231</v>
      </c>
      <c r="BP457" s="11" t="s">
        <v>304</v>
      </c>
    </row>
    <row r="458" spans="1:68" ht="30" x14ac:dyDescent="0.25">
      <c r="F458" t="s">
        <v>290</v>
      </c>
      <c r="G458" t="s">
        <v>290</v>
      </c>
      <c r="I458" t="s">
        <v>1225</v>
      </c>
      <c r="J458" t="s">
        <v>761</v>
      </c>
      <c r="K458" t="s">
        <v>133</v>
      </c>
      <c r="L458" t="s">
        <v>608</v>
      </c>
      <c r="M458" t="s">
        <v>643</v>
      </c>
      <c r="N458" t="s">
        <v>1226</v>
      </c>
      <c r="O458" t="s">
        <v>1227</v>
      </c>
      <c r="P458" t="s">
        <v>297</v>
      </c>
      <c r="R458" t="s">
        <v>1228</v>
      </c>
      <c r="T458" t="s">
        <v>1229</v>
      </c>
      <c r="U458" t="s">
        <v>300</v>
      </c>
      <c r="V458" t="s">
        <v>338</v>
      </c>
      <c r="Z458" t="s">
        <v>2</v>
      </c>
      <c r="AD458" s="14">
        <v>0</v>
      </c>
      <c r="AE458" s="14">
        <v>0</v>
      </c>
      <c r="BH458">
        <f t="shared" si="18"/>
        <v>0</v>
      </c>
      <c r="BI458" s="5">
        <v>119</v>
      </c>
      <c r="BJ458" s="5">
        <f t="shared" si="19"/>
        <v>0</v>
      </c>
      <c r="BK458" s="5">
        <v>315</v>
      </c>
      <c r="BL458" s="5">
        <f t="shared" si="20"/>
        <v>0</v>
      </c>
      <c r="BN458" s="4" t="s">
        <v>1230</v>
      </c>
      <c r="BO458" t="s">
        <v>1231</v>
      </c>
      <c r="BP458" t="s">
        <v>305</v>
      </c>
    </row>
    <row r="459" spans="1:68" s="11" customFormat="1" ht="214.9" customHeight="1" x14ac:dyDescent="0.25">
      <c r="A459" t="s">
        <v>289</v>
      </c>
      <c r="B459"/>
      <c r="C459"/>
      <c r="D459"/>
      <c r="E459"/>
      <c r="F459" s="11" t="s">
        <v>290</v>
      </c>
      <c r="G459" s="11" t="s">
        <v>290</v>
      </c>
      <c r="I459" s="11" t="s">
        <v>1232</v>
      </c>
      <c r="J459" s="11" t="s">
        <v>761</v>
      </c>
      <c r="K459" s="11" t="s">
        <v>133</v>
      </c>
      <c r="L459" s="11" t="s">
        <v>608</v>
      </c>
      <c r="M459" s="11" t="s">
        <v>643</v>
      </c>
      <c r="N459" s="11" t="s">
        <v>1233</v>
      </c>
      <c r="O459" s="11" t="s">
        <v>1234</v>
      </c>
      <c r="P459" s="11" t="s">
        <v>297</v>
      </c>
      <c r="R459" s="11" t="s">
        <v>1235</v>
      </c>
      <c r="T459" s="11" t="s">
        <v>1236</v>
      </c>
      <c r="U459" s="11" t="s">
        <v>300</v>
      </c>
      <c r="V459" s="11" t="s">
        <v>301</v>
      </c>
      <c r="Z459" s="11" t="s">
        <v>2</v>
      </c>
      <c r="AF459" s="11">
        <v>5</v>
      </c>
      <c r="BH459" s="11">
        <f t="shared" si="18"/>
        <v>5</v>
      </c>
      <c r="BI459" s="12">
        <v>132</v>
      </c>
      <c r="BJ459" s="12">
        <f t="shared" si="19"/>
        <v>660</v>
      </c>
      <c r="BK459" s="12">
        <v>350</v>
      </c>
      <c r="BL459" s="12">
        <f t="shared" si="20"/>
        <v>1750</v>
      </c>
      <c r="BN459" s="13" t="s">
        <v>1237</v>
      </c>
      <c r="BO459" s="11" t="s">
        <v>1231</v>
      </c>
      <c r="BP459" s="11" t="s">
        <v>304</v>
      </c>
    </row>
    <row r="460" spans="1:68" ht="30" x14ac:dyDescent="0.25">
      <c r="F460" t="s">
        <v>290</v>
      </c>
      <c r="G460" t="s">
        <v>290</v>
      </c>
      <c r="I460" t="s">
        <v>1232</v>
      </c>
      <c r="J460" t="s">
        <v>761</v>
      </c>
      <c r="K460" t="s">
        <v>133</v>
      </c>
      <c r="L460" t="s">
        <v>608</v>
      </c>
      <c r="M460" t="s">
        <v>643</v>
      </c>
      <c r="N460" t="s">
        <v>1233</v>
      </c>
      <c r="O460" t="s">
        <v>1234</v>
      </c>
      <c r="P460" t="s">
        <v>297</v>
      </c>
      <c r="R460" t="s">
        <v>1235</v>
      </c>
      <c r="T460" t="s">
        <v>1236</v>
      </c>
      <c r="U460" t="s">
        <v>300</v>
      </c>
      <c r="V460" t="s">
        <v>301</v>
      </c>
      <c r="Z460" t="s">
        <v>2</v>
      </c>
      <c r="AF460" s="14">
        <v>0</v>
      </c>
      <c r="BH460">
        <f t="shared" si="18"/>
        <v>0</v>
      </c>
      <c r="BI460" s="5">
        <v>132</v>
      </c>
      <c r="BJ460" s="5">
        <f t="shared" si="19"/>
        <v>0</v>
      </c>
      <c r="BK460" s="5">
        <v>350</v>
      </c>
      <c r="BL460" s="5">
        <f t="shared" si="20"/>
        <v>0</v>
      </c>
      <c r="BN460" s="4" t="s">
        <v>1237</v>
      </c>
      <c r="BO460" t="s">
        <v>1231</v>
      </c>
      <c r="BP460" t="s">
        <v>305</v>
      </c>
    </row>
    <row r="461" spans="1:68" s="11" customFormat="1" ht="214.9" customHeight="1" x14ac:dyDescent="0.25">
      <c r="A461" t="s">
        <v>289</v>
      </c>
      <c r="B461"/>
      <c r="C461"/>
      <c r="D461"/>
      <c r="E461"/>
      <c r="F461" s="11" t="s">
        <v>290</v>
      </c>
      <c r="G461" s="11" t="s">
        <v>290</v>
      </c>
      <c r="I461" s="11" t="s">
        <v>1238</v>
      </c>
      <c r="J461" s="11" t="s">
        <v>761</v>
      </c>
      <c r="K461" s="11" t="s">
        <v>133</v>
      </c>
      <c r="L461" s="11" t="s">
        <v>608</v>
      </c>
      <c r="M461" s="11" t="s">
        <v>643</v>
      </c>
      <c r="N461" s="11" t="s">
        <v>1239</v>
      </c>
      <c r="O461" s="11" t="s">
        <v>1240</v>
      </c>
      <c r="P461" s="11" t="s">
        <v>297</v>
      </c>
      <c r="R461" s="11" t="s">
        <v>1241</v>
      </c>
      <c r="T461" s="11" t="s">
        <v>1242</v>
      </c>
      <c r="U461" s="11" t="s">
        <v>330</v>
      </c>
      <c r="V461" s="11" t="s">
        <v>301</v>
      </c>
      <c r="Z461" s="11" t="s">
        <v>2</v>
      </c>
      <c r="AE461" s="11">
        <v>2</v>
      </c>
      <c r="AF461" s="11">
        <v>1</v>
      </c>
      <c r="BH461" s="11">
        <f t="shared" si="18"/>
        <v>3</v>
      </c>
      <c r="BI461" s="12">
        <v>179</v>
      </c>
      <c r="BJ461" s="12">
        <f t="shared" si="19"/>
        <v>537</v>
      </c>
      <c r="BK461" s="12">
        <v>525</v>
      </c>
      <c r="BL461" s="12">
        <f t="shared" si="20"/>
        <v>1575</v>
      </c>
      <c r="BN461" s="13" t="s">
        <v>1243</v>
      </c>
      <c r="BO461" s="11" t="s">
        <v>1011</v>
      </c>
      <c r="BP461" s="11" t="s">
        <v>304</v>
      </c>
    </row>
    <row r="462" spans="1:68" ht="30" x14ac:dyDescent="0.25">
      <c r="F462" t="s">
        <v>290</v>
      </c>
      <c r="G462" t="s">
        <v>290</v>
      </c>
      <c r="I462" t="s">
        <v>1238</v>
      </c>
      <c r="J462" t="s">
        <v>761</v>
      </c>
      <c r="K462" t="s">
        <v>133</v>
      </c>
      <c r="L462" t="s">
        <v>608</v>
      </c>
      <c r="M462" t="s">
        <v>643</v>
      </c>
      <c r="N462" t="s">
        <v>1239</v>
      </c>
      <c r="O462" t="s">
        <v>1240</v>
      </c>
      <c r="P462" t="s">
        <v>297</v>
      </c>
      <c r="R462" t="s">
        <v>1241</v>
      </c>
      <c r="T462" t="s">
        <v>1242</v>
      </c>
      <c r="U462" t="s">
        <v>330</v>
      </c>
      <c r="V462" t="s">
        <v>301</v>
      </c>
      <c r="Z462" t="s">
        <v>2</v>
      </c>
      <c r="AE462" s="14">
        <v>0</v>
      </c>
      <c r="AF462" s="14">
        <v>0</v>
      </c>
      <c r="BH462">
        <f t="shared" si="18"/>
        <v>0</v>
      </c>
      <c r="BI462" s="5">
        <v>179</v>
      </c>
      <c r="BJ462" s="5">
        <f t="shared" si="19"/>
        <v>0</v>
      </c>
      <c r="BK462" s="5">
        <v>525</v>
      </c>
      <c r="BL462" s="5">
        <f t="shared" si="20"/>
        <v>0</v>
      </c>
      <c r="BN462" s="4" t="s">
        <v>1243</v>
      </c>
      <c r="BO462" t="s">
        <v>1011</v>
      </c>
      <c r="BP462" t="s">
        <v>305</v>
      </c>
    </row>
    <row r="463" spans="1:68" s="11" customFormat="1" ht="214.9" customHeight="1" x14ac:dyDescent="0.25">
      <c r="A463"/>
      <c r="B463"/>
      <c r="C463"/>
      <c r="D463"/>
      <c r="E463"/>
      <c r="F463" s="11" t="s">
        <v>290</v>
      </c>
      <c r="G463" s="11" t="s">
        <v>290</v>
      </c>
      <c r="I463" s="11" t="s">
        <v>1244</v>
      </c>
      <c r="J463" s="11" t="s">
        <v>761</v>
      </c>
      <c r="K463" s="11" t="s">
        <v>133</v>
      </c>
      <c r="L463" s="11" t="s">
        <v>608</v>
      </c>
      <c r="M463" s="11" t="s">
        <v>643</v>
      </c>
      <c r="N463" s="11" t="s">
        <v>1245</v>
      </c>
      <c r="O463" s="11" t="s">
        <v>1246</v>
      </c>
      <c r="P463" s="11" t="s">
        <v>297</v>
      </c>
      <c r="R463" s="11" t="s">
        <v>328</v>
      </c>
      <c r="T463" s="11" t="s">
        <v>329</v>
      </c>
      <c r="U463" s="11" t="s">
        <v>330</v>
      </c>
      <c r="V463" s="11" t="s">
        <v>301</v>
      </c>
      <c r="Z463" s="11" t="s">
        <v>2</v>
      </c>
      <c r="AD463" s="11">
        <v>6</v>
      </c>
      <c r="AE463" s="11">
        <v>18</v>
      </c>
      <c r="BH463" s="11">
        <f t="shared" si="18"/>
        <v>24</v>
      </c>
      <c r="BI463" s="12">
        <v>183</v>
      </c>
      <c r="BJ463" s="12">
        <f t="shared" si="19"/>
        <v>4392</v>
      </c>
      <c r="BK463" s="12">
        <v>484</v>
      </c>
      <c r="BL463" s="12">
        <f t="shared" si="20"/>
        <v>11616</v>
      </c>
      <c r="BN463" s="13" t="s">
        <v>1247</v>
      </c>
      <c r="BO463" s="11" t="s">
        <v>1011</v>
      </c>
      <c r="BP463" s="11" t="s">
        <v>304</v>
      </c>
    </row>
    <row r="464" spans="1:68" ht="30" x14ac:dyDescent="0.25">
      <c r="F464" t="s">
        <v>290</v>
      </c>
      <c r="G464" t="s">
        <v>290</v>
      </c>
      <c r="I464" t="s">
        <v>1244</v>
      </c>
      <c r="J464" t="s">
        <v>761</v>
      </c>
      <c r="K464" t="s">
        <v>133</v>
      </c>
      <c r="L464" t="s">
        <v>608</v>
      </c>
      <c r="M464" t="s">
        <v>643</v>
      </c>
      <c r="N464" t="s">
        <v>1245</v>
      </c>
      <c r="O464" t="s">
        <v>1246</v>
      </c>
      <c r="P464" t="s">
        <v>297</v>
      </c>
      <c r="R464" t="s">
        <v>328</v>
      </c>
      <c r="T464" t="s">
        <v>329</v>
      </c>
      <c r="U464" t="s">
        <v>330</v>
      </c>
      <c r="V464" t="s">
        <v>301</v>
      </c>
      <c r="Z464" t="s">
        <v>2</v>
      </c>
      <c r="AD464" s="14">
        <v>0</v>
      </c>
      <c r="AE464" s="14">
        <v>0</v>
      </c>
      <c r="BH464">
        <f t="shared" si="18"/>
        <v>0</v>
      </c>
      <c r="BI464" s="5">
        <v>183</v>
      </c>
      <c r="BJ464" s="5">
        <f t="shared" si="19"/>
        <v>0</v>
      </c>
      <c r="BK464" s="5">
        <v>484</v>
      </c>
      <c r="BL464" s="5">
        <f t="shared" si="20"/>
        <v>0</v>
      </c>
      <c r="BN464" s="4" t="s">
        <v>1247</v>
      </c>
      <c r="BO464" t="s">
        <v>1011</v>
      </c>
      <c r="BP464" t="s">
        <v>305</v>
      </c>
    </row>
    <row r="465" spans="1:68" s="11" customFormat="1" ht="214.9" customHeight="1" x14ac:dyDescent="0.25">
      <c r="A465" t="s">
        <v>289</v>
      </c>
      <c r="B465"/>
      <c r="C465"/>
      <c r="D465"/>
      <c r="E465"/>
      <c r="F465" s="11" t="s">
        <v>290</v>
      </c>
      <c r="G465" s="11" t="s">
        <v>290</v>
      </c>
      <c r="I465" s="11" t="s">
        <v>1248</v>
      </c>
      <c r="J465" s="11" t="s">
        <v>761</v>
      </c>
      <c r="K465" s="11" t="s">
        <v>133</v>
      </c>
      <c r="L465" s="11" t="s">
        <v>608</v>
      </c>
      <c r="M465" s="11" t="s">
        <v>643</v>
      </c>
      <c r="N465" s="11" t="s">
        <v>1249</v>
      </c>
      <c r="O465" s="11" t="s">
        <v>1250</v>
      </c>
      <c r="P465" s="11" t="s">
        <v>297</v>
      </c>
      <c r="R465" s="11" t="s">
        <v>846</v>
      </c>
      <c r="T465" s="11" t="s">
        <v>847</v>
      </c>
      <c r="U465" s="11" t="s">
        <v>330</v>
      </c>
      <c r="V465" s="11" t="s">
        <v>301</v>
      </c>
      <c r="Z465" s="11" t="s">
        <v>2</v>
      </c>
      <c r="AF465" s="11">
        <v>6</v>
      </c>
      <c r="BH465" s="11">
        <f t="shared" si="18"/>
        <v>6</v>
      </c>
      <c r="BI465" s="12">
        <v>183</v>
      </c>
      <c r="BJ465" s="12">
        <f t="shared" si="19"/>
        <v>1098</v>
      </c>
      <c r="BK465" s="12">
        <v>484</v>
      </c>
      <c r="BL465" s="12">
        <f t="shared" si="20"/>
        <v>2904</v>
      </c>
      <c r="BN465" s="13" t="s">
        <v>1247</v>
      </c>
      <c r="BO465" s="11" t="s">
        <v>1011</v>
      </c>
      <c r="BP465" s="11" t="s">
        <v>304</v>
      </c>
    </row>
    <row r="466" spans="1:68" ht="30" x14ac:dyDescent="0.25">
      <c r="F466" t="s">
        <v>290</v>
      </c>
      <c r="G466" t="s">
        <v>290</v>
      </c>
      <c r="I466" t="s">
        <v>1248</v>
      </c>
      <c r="J466" t="s">
        <v>761</v>
      </c>
      <c r="K466" t="s">
        <v>133</v>
      </c>
      <c r="L466" t="s">
        <v>608</v>
      </c>
      <c r="M466" t="s">
        <v>643</v>
      </c>
      <c r="N466" t="s">
        <v>1249</v>
      </c>
      <c r="O466" t="s">
        <v>1250</v>
      </c>
      <c r="P466" t="s">
        <v>297</v>
      </c>
      <c r="R466" t="s">
        <v>846</v>
      </c>
      <c r="T466" t="s">
        <v>847</v>
      </c>
      <c r="U466" t="s">
        <v>330</v>
      </c>
      <c r="V466" t="s">
        <v>301</v>
      </c>
      <c r="Z466" t="s">
        <v>2</v>
      </c>
      <c r="AF466" s="14">
        <v>0</v>
      </c>
      <c r="BH466">
        <f t="shared" si="18"/>
        <v>0</v>
      </c>
      <c r="BI466" s="5">
        <v>183</v>
      </c>
      <c r="BJ466" s="5">
        <f t="shared" si="19"/>
        <v>0</v>
      </c>
      <c r="BK466" s="5">
        <v>484</v>
      </c>
      <c r="BL466" s="5">
        <f t="shared" si="20"/>
        <v>0</v>
      </c>
      <c r="BN466" s="4" t="s">
        <v>1247</v>
      </c>
      <c r="BO466" t="s">
        <v>1011</v>
      </c>
      <c r="BP466" t="s">
        <v>305</v>
      </c>
    </row>
    <row r="467" spans="1:68" s="11" customFormat="1" ht="214.9" customHeight="1" x14ac:dyDescent="0.25">
      <c r="A467" t="s">
        <v>289</v>
      </c>
      <c r="B467"/>
      <c r="C467"/>
      <c r="D467"/>
      <c r="E467"/>
      <c r="F467" s="11" t="s">
        <v>290</v>
      </c>
      <c r="G467" s="11" t="s">
        <v>290</v>
      </c>
      <c r="I467" s="11" t="s">
        <v>1251</v>
      </c>
      <c r="J467" s="11" t="s">
        <v>761</v>
      </c>
      <c r="K467" s="11" t="s">
        <v>133</v>
      </c>
      <c r="L467" s="11" t="s">
        <v>608</v>
      </c>
      <c r="M467" s="11" t="s">
        <v>643</v>
      </c>
      <c r="N467" s="11" t="s">
        <v>1252</v>
      </c>
      <c r="O467" s="11" t="s">
        <v>1253</v>
      </c>
      <c r="P467" s="11" t="s">
        <v>297</v>
      </c>
      <c r="R467" s="11" t="s">
        <v>683</v>
      </c>
      <c r="T467" s="11" t="s">
        <v>684</v>
      </c>
      <c r="U467" s="11" t="s">
        <v>330</v>
      </c>
      <c r="V467" s="11" t="s">
        <v>301</v>
      </c>
      <c r="Z467" s="11" t="s">
        <v>2</v>
      </c>
      <c r="AC467" s="11">
        <v>1</v>
      </c>
      <c r="AD467" s="11">
        <v>2</v>
      </c>
      <c r="AE467" s="11">
        <v>3</v>
      </c>
      <c r="BH467" s="11">
        <f t="shared" si="18"/>
        <v>6</v>
      </c>
      <c r="BI467" s="12">
        <v>104</v>
      </c>
      <c r="BJ467" s="12">
        <f t="shared" si="19"/>
        <v>624</v>
      </c>
      <c r="BK467" s="12">
        <v>275</v>
      </c>
      <c r="BL467" s="12">
        <f t="shared" si="20"/>
        <v>1650</v>
      </c>
      <c r="BN467" s="13" t="s">
        <v>1254</v>
      </c>
      <c r="BO467" s="11" t="s">
        <v>661</v>
      </c>
      <c r="BP467" s="11" t="s">
        <v>304</v>
      </c>
    </row>
    <row r="468" spans="1:68" ht="30" x14ac:dyDescent="0.25">
      <c r="F468" t="s">
        <v>290</v>
      </c>
      <c r="G468" t="s">
        <v>290</v>
      </c>
      <c r="I468" t="s">
        <v>1251</v>
      </c>
      <c r="J468" t="s">
        <v>761</v>
      </c>
      <c r="K468" t="s">
        <v>133</v>
      </c>
      <c r="L468" t="s">
        <v>608</v>
      </c>
      <c r="M468" t="s">
        <v>643</v>
      </c>
      <c r="N468" t="s">
        <v>1252</v>
      </c>
      <c r="O468" t="s">
        <v>1253</v>
      </c>
      <c r="P468" t="s">
        <v>297</v>
      </c>
      <c r="R468" t="s">
        <v>683</v>
      </c>
      <c r="T468" t="s">
        <v>684</v>
      </c>
      <c r="U468" t="s">
        <v>330</v>
      </c>
      <c r="V468" t="s">
        <v>301</v>
      </c>
      <c r="Z468" t="s">
        <v>2</v>
      </c>
      <c r="AC468" s="14">
        <v>0</v>
      </c>
      <c r="AD468" s="14">
        <v>0</v>
      </c>
      <c r="AE468" s="14">
        <v>0</v>
      </c>
      <c r="BH468">
        <f t="shared" si="18"/>
        <v>0</v>
      </c>
      <c r="BI468" s="5">
        <v>104</v>
      </c>
      <c r="BJ468" s="5">
        <f t="shared" si="19"/>
        <v>0</v>
      </c>
      <c r="BK468" s="5">
        <v>275</v>
      </c>
      <c r="BL468" s="5">
        <f t="shared" si="20"/>
        <v>0</v>
      </c>
      <c r="BN468" s="4" t="s">
        <v>1254</v>
      </c>
      <c r="BO468" t="s">
        <v>661</v>
      </c>
      <c r="BP468" t="s">
        <v>305</v>
      </c>
    </row>
    <row r="469" spans="1:68" s="11" customFormat="1" ht="214.9" customHeight="1" x14ac:dyDescent="0.25">
      <c r="A469" t="s">
        <v>289</v>
      </c>
      <c r="B469"/>
      <c r="C469"/>
      <c r="D469"/>
      <c r="E469"/>
      <c r="F469" s="11" t="s">
        <v>290</v>
      </c>
      <c r="G469" s="11" t="s">
        <v>290</v>
      </c>
      <c r="I469" s="11" t="s">
        <v>1255</v>
      </c>
      <c r="J469" s="11" t="s">
        <v>761</v>
      </c>
      <c r="K469" s="11" t="s">
        <v>133</v>
      </c>
      <c r="L469" s="11" t="s">
        <v>608</v>
      </c>
      <c r="M469" s="11" t="s">
        <v>643</v>
      </c>
      <c r="N469" s="11" t="s">
        <v>1256</v>
      </c>
      <c r="O469" s="11" t="s">
        <v>1257</v>
      </c>
      <c r="P469" s="11" t="s">
        <v>297</v>
      </c>
      <c r="R469" s="11" t="s">
        <v>670</v>
      </c>
      <c r="T469" s="11" t="s">
        <v>671</v>
      </c>
      <c r="U469" s="11" t="s">
        <v>300</v>
      </c>
      <c r="V469" s="11" t="s">
        <v>301</v>
      </c>
      <c r="Z469" s="11" t="s">
        <v>2</v>
      </c>
      <c r="AD469" s="11">
        <v>1</v>
      </c>
      <c r="BH469" s="11">
        <f t="shared" si="18"/>
        <v>1</v>
      </c>
      <c r="BI469" s="12">
        <v>149</v>
      </c>
      <c r="BJ469" s="12">
        <f t="shared" si="19"/>
        <v>149</v>
      </c>
      <c r="BK469" s="12">
        <v>395</v>
      </c>
      <c r="BL469" s="12">
        <f t="shared" si="20"/>
        <v>395</v>
      </c>
      <c r="BN469" s="13" t="s">
        <v>1258</v>
      </c>
      <c r="BO469" s="11" t="s">
        <v>549</v>
      </c>
      <c r="BP469" s="11" t="s">
        <v>304</v>
      </c>
    </row>
    <row r="470" spans="1:68" ht="30" x14ac:dyDescent="0.25">
      <c r="F470" t="s">
        <v>290</v>
      </c>
      <c r="G470" t="s">
        <v>290</v>
      </c>
      <c r="I470" t="s">
        <v>1255</v>
      </c>
      <c r="J470" t="s">
        <v>761</v>
      </c>
      <c r="K470" t="s">
        <v>133</v>
      </c>
      <c r="L470" t="s">
        <v>608</v>
      </c>
      <c r="M470" t="s">
        <v>643</v>
      </c>
      <c r="N470" t="s">
        <v>1256</v>
      </c>
      <c r="O470" t="s">
        <v>1257</v>
      </c>
      <c r="P470" t="s">
        <v>297</v>
      </c>
      <c r="R470" t="s">
        <v>670</v>
      </c>
      <c r="T470" t="s">
        <v>671</v>
      </c>
      <c r="U470" t="s">
        <v>300</v>
      </c>
      <c r="V470" t="s">
        <v>301</v>
      </c>
      <c r="Z470" t="s">
        <v>2</v>
      </c>
      <c r="AD470" s="14">
        <v>0</v>
      </c>
      <c r="BH470">
        <f t="shared" si="18"/>
        <v>0</v>
      </c>
      <c r="BI470" s="5">
        <v>149</v>
      </c>
      <c r="BJ470" s="5">
        <f t="shared" si="19"/>
        <v>0</v>
      </c>
      <c r="BK470" s="5">
        <v>395</v>
      </c>
      <c r="BL470" s="5">
        <f t="shared" si="20"/>
        <v>0</v>
      </c>
      <c r="BN470" s="4" t="s">
        <v>1258</v>
      </c>
      <c r="BO470" t="s">
        <v>549</v>
      </c>
      <c r="BP470" t="s">
        <v>305</v>
      </c>
    </row>
    <row r="471" spans="1:68" s="11" customFormat="1" ht="214.9" customHeight="1" x14ac:dyDescent="0.25">
      <c r="A471" t="s">
        <v>289</v>
      </c>
      <c r="B471"/>
      <c r="C471"/>
      <c r="D471"/>
      <c r="E471"/>
      <c r="F471" s="11" t="s">
        <v>290</v>
      </c>
      <c r="G471" s="11" t="s">
        <v>290</v>
      </c>
      <c r="I471" s="11" t="s">
        <v>1259</v>
      </c>
      <c r="J471" s="11" t="s">
        <v>761</v>
      </c>
      <c r="K471" s="11" t="s">
        <v>133</v>
      </c>
      <c r="L471" s="11" t="s">
        <v>608</v>
      </c>
      <c r="M471" s="11" t="s">
        <v>643</v>
      </c>
      <c r="N471" s="11" t="s">
        <v>1256</v>
      </c>
      <c r="O471" s="11" t="s">
        <v>1257</v>
      </c>
      <c r="P471" s="11" t="s">
        <v>297</v>
      </c>
      <c r="R471" s="11" t="s">
        <v>1260</v>
      </c>
      <c r="T471" s="11" t="s">
        <v>1261</v>
      </c>
      <c r="U471" s="11" t="s">
        <v>300</v>
      </c>
      <c r="V471" s="11" t="s">
        <v>301</v>
      </c>
      <c r="Z471" s="11" t="s">
        <v>2</v>
      </c>
      <c r="AC471" s="11">
        <v>1</v>
      </c>
      <c r="BH471" s="11">
        <f t="shared" si="18"/>
        <v>1</v>
      </c>
      <c r="BI471" s="12">
        <v>149</v>
      </c>
      <c r="BJ471" s="12">
        <f t="shared" si="19"/>
        <v>149</v>
      </c>
      <c r="BK471" s="12">
        <v>395</v>
      </c>
      <c r="BL471" s="12">
        <f t="shared" si="20"/>
        <v>395</v>
      </c>
      <c r="BN471" s="13" t="s">
        <v>1258</v>
      </c>
      <c r="BO471" s="11" t="s">
        <v>549</v>
      </c>
      <c r="BP471" s="11" t="s">
        <v>304</v>
      </c>
    </row>
    <row r="472" spans="1:68" ht="30" x14ac:dyDescent="0.25">
      <c r="F472" t="s">
        <v>290</v>
      </c>
      <c r="G472" t="s">
        <v>290</v>
      </c>
      <c r="I472" t="s">
        <v>1259</v>
      </c>
      <c r="J472" t="s">
        <v>761</v>
      </c>
      <c r="K472" t="s">
        <v>133</v>
      </c>
      <c r="L472" t="s">
        <v>608</v>
      </c>
      <c r="M472" t="s">
        <v>643</v>
      </c>
      <c r="N472" t="s">
        <v>1256</v>
      </c>
      <c r="O472" t="s">
        <v>1257</v>
      </c>
      <c r="P472" t="s">
        <v>297</v>
      </c>
      <c r="R472" t="s">
        <v>1260</v>
      </c>
      <c r="T472" t="s">
        <v>1261</v>
      </c>
      <c r="U472" t="s">
        <v>300</v>
      </c>
      <c r="V472" t="s">
        <v>301</v>
      </c>
      <c r="Z472" t="s">
        <v>2</v>
      </c>
      <c r="AC472" s="14">
        <v>0</v>
      </c>
      <c r="BH472">
        <f t="shared" si="18"/>
        <v>0</v>
      </c>
      <c r="BI472" s="5">
        <v>149</v>
      </c>
      <c r="BJ472" s="5">
        <f t="shared" si="19"/>
        <v>0</v>
      </c>
      <c r="BK472" s="5">
        <v>395</v>
      </c>
      <c r="BL472" s="5">
        <f t="shared" si="20"/>
        <v>0</v>
      </c>
      <c r="BN472" s="4" t="s">
        <v>1258</v>
      </c>
      <c r="BO472" t="s">
        <v>549</v>
      </c>
      <c r="BP472" t="s">
        <v>305</v>
      </c>
    </row>
    <row r="473" spans="1:68" s="11" customFormat="1" ht="214.9" customHeight="1" x14ac:dyDescent="0.25">
      <c r="A473"/>
      <c r="B473"/>
      <c r="C473"/>
      <c r="D473"/>
      <c r="E473"/>
      <c r="F473" s="11" t="s">
        <v>290</v>
      </c>
      <c r="G473" s="11" t="s">
        <v>290</v>
      </c>
      <c r="I473" s="11" t="s">
        <v>1262</v>
      </c>
      <c r="J473" s="11" t="s">
        <v>761</v>
      </c>
      <c r="K473" s="11" t="s">
        <v>133</v>
      </c>
      <c r="L473" s="11" t="s">
        <v>608</v>
      </c>
      <c r="M473" s="11" t="s">
        <v>709</v>
      </c>
      <c r="N473" s="11" t="s">
        <v>1263</v>
      </c>
      <c r="O473" s="11" t="s">
        <v>1264</v>
      </c>
      <c r="P473" s="11" t="s">
        <v>297</v>
      </c>
      <c r="R473" s="11" t="s">
        <v>93</v>
      </c>
      <c r="T473" s="11" t="s">
        <v>1265</v>
      </c>
      <c r="U473" s="11" t="s">
        <v>631</v>
      </c>
      <c r="V473" s="11" t="s">
        <v>301</v>
      </c>
      <c r="Z473" s="11" t="s">
        <v>2</v>
      </c>
      <c r="AF473" s="11">
        <v>1</v>
      </c>
      <c r="BH473" s="11">
        <f t="shared" ref="BH473:BH536" si="21">SUM(AA473:BG473)</f>
        <v>1</v>
      </c>
      <c r="BI473" s="12">
        <v>132</v>
      </c>
      <c r="BJ473" s="12">
        <f t="shared" ref="BJ473:BJ536" si="22">BI473*BH473</f>
        <v>132</v>
      </c>
      <c r="BK473" s="12">
        <v>350</v>
      </c>
      <c r="BL473" s="12">
        <f t="shared" ref="BL473:BL536" si="23">BK473*BH473</f>
        <v>350</v>
      </c>
      <c r="BN473" s="13" t="s">
        <v>1266</v>
      </c>
      <c r="BO473" s="11" t="s">
        <v>1209</v>
      </c>
      <c r="BP473" s="11" t="s">
        <v>304</v>
      </c>
    </row>
    <row r="474" spans="1:68" x14ac:dyDescent="0.25">
      <c r="F474" t="s">
        <v>290</v>
      </c>
      <c r="G474" t="s">
        <v>290</v>
      </c>
      <c r="I474" t="s">
        <v>1262</v>
      </c>
      <c r="J474" t="s">
        <v>761</v>
      </c>
      <c r="K474" t="s">
        <v>133</v>
      </c>
      <c r="L474" t="s">
        <v>608</v>
      </c>
      <c r="M474" t="s">
        <v>709</v>
      </c>
      <c r="N474" t="s">
        <v>1263</v>
      </c>
      <c r="O474" t="s">
        <v>1264</v>
      </c>
      <c r="P474" t="s">
        <v>297</v>
      </c>
      <c r="R474" t="s">
        <v>93</v>
      </c>
      <c r="T474" t="s">
        <v>1265</v>
      </c>
      <c r="U474" t="s">
        <v>631</v>
      </c>
      <c r="V474" t="s">
        <v>301</v>
      </c>
      <c r="Z474" t="s">
        <v>2</v>
      </c>
      <c r="AF474" s="14">
        <v>0</v>
      </c>
      <c r="BH474">
        <f t="shared" si="21"/>
        <v>0</v>
      </c>
      <c r="BI474" s="5">
        <v>132</v>
      </c>
      <c r="BJ474" s="5">
        <f t="shared" si="22"/>
        <v>0</v>
      </c>
      <c r="BK474" s="5">
        <v>350</v>
      </c>
      <c r="BL474" s="5">
        <f t="shared" si="23"/>
        <v>0</v>
      </c>
      <c r="BN474" s="4" t="s">
        <v>1266</v>
      </c>
      <c r="BO474" t="s">
        <v>1209</v>
      </c>
      <c r="BP474" t="s">
        <v>305</v>
      </c>
    </row>
    <row r="475" spans="1:68" s="11" customFormat="1" ht="214.9" customHeight="1" x14ac:dyDescent="0.25">
      <c r="A475"/>
      <c r="B475"/>
      <c r="C475"/>
      <c r="D475"/>
      <c r="E475"/>
      <c r="F475" s="11" t="s">
        <v>290</v>
      </c>
      <c r="G475" s="11" t="s">
        <v>290</v>
      </c>
      <c r="I475" s="11" t="s">
        <v>1267</v>
      </c>
      <c r="J475" s="11" t="s">
        <v>761</v>
      </c>
      <c r="K475" s="11" t="s">
        <v>133</v>
      </c>
      <c r="L475" s="11" t="s">
        <v>714</v>
      </c>
      <c r="M475" s="11" t="s">
        <v>715</v>
      </c>
      <c r="N475" s="11" t="s">
        <v>1268</v>
      </c>
      <c r="O475" s="11" t="s">
        <v>1269</v>
      </c>
      <c r="P475" s="11" t="s">
        <v>297</v>
      </c>
      <c r="R475" s="11" t="s">
        <v>94</v>
      </c>
      <c r="T475" s="11" t="s">
        <v>1270</v>
      </c>
      <c r="U475" s="11" t="s">
        <v>330</v>
      </c>
      <c r="V475" s="11" t="s">
        <v>338</v>
      </c>
      <c r="Z475" s="11" t="s">
        <v>2</v>
      </c>
      <c r="AE475" s="11">
        <v>3</v>
      </c>
      <c r="BH475" s="11">
        <f t="shared" si="21"/>
        <v>3</v>
      </c>
      <c r="BI475" s="12">
        <v>87</v>
      </c>
      <c r="BJ475" s="12">
        <f t="shared" si="22"/>
        <v>261</v>
      </c>
      <c r="BK475" s="12">
        <v>230</v>
      </c>
      <c r="BL475" s="12">
        <f t="shared" si="23"/>
        <v>690</v>
      </c>
      <c r="BN475" s="13" t="s">
        <v>1271</v>
      </c>
      <c r="BO475" s="11" t="s">
        <v>1272</v>
      </c>
      <c r="BP475" s="11" t="s">
        <v>304</v>
      </c>
    </row>
    <row r="476" spans="1:68" ht="30" x14ac:dyDescent="0.25">
      <c r="F476" t="s">
        <v>290</v>
      </c>
      <c r="G476" t="s">
        <v>290</v>
      </c>
      <c r="I476" t="s">
        <v>1267</v>
      </c>
      <c r="J476" t="s">
        <v>761</v>
      </c>
      <c r="K476" t="s">
        <v>133</v>
      </c>
      <c r="L476" t="s">
        <v>714</v>
      </c>
      <c r="M476" t="s">
        <v>715</v>
      </c>
      <c r="N476" t="s">
        <v>1268</v>
      </c>
      <c r="O476" t="s">
        <v>1269</v>
      </c>
      <c r="P476" t="s">
        <v>297</v>
      </c>
      <c r="R476" t="s">
        <v>94</v>
      </c>
      <c r="T476" t="s">
        <v>1270</v>
      </c>
      <c r="U476" t="s">
        <v>330</v>
      </c>
      <c r="V476" t="s">
        <v>338</v>
      </c>
      <c r="Z476" t="s">
        <v>2</v>
      </c>
      <c r="AE476" s="14">
        <v>0</v>
      </c>
      <c r="BH476">
        <f t="shared" si="21"/>
        <v>0</v>
      </c>
      <c r="BI476" s="5">
        <v>87</v>
      </c>
      <c r="BJ476" s="5">
        <f t="shared" si="22"/>
        <v>0</v>
      </c>
      <c r="BK476" s="5">
        <v>230</v>
      </c>
      <c r="BL476" s="5">
        <f t="shared" si="23"/>
        <v>0</v>
      </c>
      <c r="BN476" s="4" t="s">
        <v>1271</v>
      </c>
      <c r="BO476" t="s">
        <v>1272</v>
      </c>
      <c r="BP476" t="s">
        <v>305</v>
      </c>
    </row>
    <row r="477" spans="1:68" s="11" customFormat="1" ht="214.9" customHeight="1" x14ac:dyDescent="0.25">
      <c r="A477"/>
      <c r="B477"/>
      <c r="C477"/>
      <c r="D477"/>
      <c r="E477"/>
      <c r="F477" s="11" t="s">
        <v>290</v>
      </c>
      <c r="G477" s="11" t="s">
        <v>290</v>
      </c>
      <c r="I477" s="11" t="s">
        <v>1273</v>
      </c>
      <c r="J477" s="11" t="s">
        <v>761</v>
      </c>
      <c r="K477" s="11" t="s">
        <v>133</v>
      </c>
      <c r="L477" s="11" t="s">
        <v>714</v>
      </c>
      <c r="M477" s="11" t="s">
        <v>715</v>
      </c>
      <c r="N477" s="11" t="s">
        <v>1268</v>
      </c>
      <c r="O477" s="11" t="s">
        <v>1269</v>
      </c>
      <c r="P477" s="11" t="s">
        <v>297</v>
      </c>
      <c r="R477" s="11" t="s">
        <v>328</v>
      </c>
      <c r="T477" s="11" t="s">
        <v>329</v>
      </c>
      <c r="U477" s="11" t="s">
        <v>330</v>
      </c>
      <c r="V477" s="11" t="s">
        <v>338</v>
      </c>
      <c r="Z477" s="11" t="s">
        <v>2</v>
      </c>
      <c r="AD477" s="11">
        <v>1</v>
      </c>
      <c r="AE477" s="11">
        <v>6</v>
      </c>
      <c r="BH477" s="11">
        <f t="shared" si="21"/>
        <v>7</v>
      </c>
      <c r="BI477" s="12">
        <v>87</v>
      </c>
      <c r="BJ477" s="12">
        <f t="shared" si="22"/>
        <v>609</v>
      </c>
      <c r="BK477" s="12">
        <v>230</v>
      </c>
      <c r="BL477" s="12">
        <f t="shared" si="23"/>
        <v>1610</v>
      </c>
      <c r="BN477" s="13" t="s">
        <v>1271</v>
      </c>
      <c r="BO477" s="11" t="s">
        <v>1272</v>
      </c>
      <c r="BP477" s="11" t="s">
        <v>304</v>
      </c>
    </row>
    <row r="478" spans="1:68" ht="30" x14ac:dyDescent="0.25">
      <c r="F478" t="s">
        <v>290</v>
      </c>
      <c r="G478" t="s">
        <v>290</v>
      </c>
      <c r="I478" t="s">
        <v>1273</v>
      </c>
      <c r="J478" t="s">
        <v>761</v>
      </c>
      <c r="K478" t="s">
        <v>133</v>
      </c>
      <c r="L478" t="s">
        <v>714</v>
      </c>
      <c r="M478" t="s">
        <v>715</v>
      </c>
      <c r="N478" t="s">
        <v>1268</v>
      </c>
      <c r="O478" t="s">
        <v>1269</v>
      </c>
      <c r="P478" t="s">
        <v>297</v>
      </c>
      <c r="R478" t="s">
        <v>328</v>
      </c>
      <c r="T478" t="s">
        <v>329</v>
      </c>
      <c r="U478" t="s">
        <v>330</v>
      </c>
      <c r="V478" t="s">
        <v>338</v>
      </c>
      <c r="Z478" t="s">
        <v>2</v>
      </c>
      <c r="AD478" s="14">
        <v>0</v>
      </c>
      <c r="AE478" s="14">
        <v>0</v>
      </c>
      <c r="BH478">
        <f t="shared" si="21"/>
        <v>0</v>
      </c>
      <c r="BI478" s="5">
        <v>87</v>
      </c>
      <c r="BJ478" s="5">
        <f t="shared" si="22"/>
        <v>0</v>
      </c>
      <c r="BK478" s="5">
        <v>230</v>
      </c>
      <c r="BL478" s="5">
        <f t="shared" si="23"/>
        <v>0</v>
      </c>
      <c r="BN478" s="4" t="s">
        <v>1271</v>
      </c>
      <c r="BO478" t="s">
        <v>1272</v>
      </c>
      <c r="BP478" t="s">
        <v>305</v>
      </c>
    </row>
    <row r="479" spans="1:68" s="11" customFormat="1" ht="214.9" customHeight="1" x14ac:dyDescent="0.25">
      <c r="A479"/>
      <c r="B479"/>
      <c r="C479"/>
      <c r="D479"/>
      <c r="E479"/>
      <c r="F479" s="11" t="s">
        <v>290</v>
      </c>
      <c r="G479" s="11" t="s">
        <v>290</v>
      </c>
      <c r="I479" s="11" t="s">
        <v>1274</v>
      </c>
      <c r="J479" s="11" t="s">
        <v>761</v>
      </c>
      <c r="K479" s="11" t="s">
        <v>133</v>
      </c>
      <c r="L479" s="11" t="s">
        <v>714</v>
      </c>
      <c r="M479" s="11" t="s">
        <v>715</v>
      </c>
      <c r="N479" s="11" t="s">
        <v>1275</v>
      </c>
      <c r="O479" s="11" t="s">
        <v>1276</v>
      </c>
      <c r="P479" s="11" t="s">
        <v>297</v>
      </c>
      <c r="R479" s="11" t="s">
        <v>328</v>
      </c>
      <c r="T479" s="11" t="s">
        <v>329</v>
      </c>
      <c r="U479" s="11" t="s">
        <v>330</v>
      </c>
      <c r="V479" s="11" t="s">
        <v>338</v>
      </c>
      <c r="Z479" s="11" t="s">
        <v>2</v>
      </c>
      <c r="AE479" s="11">
        <v>4</v>
      </c>
      <c r="BH479" s="11">
        <f t="shared" si="21"/>
        <v>4</v>
      </c>
      <c r="BI479" s="12">
        <v>87</v>
      </c>
      <c r="BJ479" s="12">
        <f t="shared" si="22"/>
        <v>348</v>
      </c>
      <c r="BK479" s="12">
        <v>230</v>
      </c>
      <c r="BL479" s="12">
        <f t="shared" si="23"/>
        <v>920</v>
      </c>
      <c r="BM479" s="11" t="s">
        <v>331</v>
      </c>
      <c r="BN479" s="13" t="s">
        <v>1184</v>
      </c>
      <c r="BO479" s="11" t="s">
        <v>1272</v>
      </c>
      <c r="BP479" s="11" t="s">
        <v>304</v>
      </c>
    </row>
    <row r="480" spans="1:68" ht="30" x14ac:dyDescent="0.25">
      <c r="F480" t="s">
        <v>290</v>
      </c>
      <c r="G480" t="s">
        <v>290</v>
      </c>
      <c r="I480" t="s">
        <v>1274</v>
      </c>
      <c r="J480" t="s">
        <v>761</v>
      </c>
      <c r="K480" t="s">
        <v>133</v>
      </c>
      <c r="L480" t="s">
        <v>714</v>
      </c>
      <c r="M480" t="s">
        <v>715</v>
      </c>
      <c r="N480" t="s">
        <v>1275</v>
      </c>
      <c r="O480" t="s">
        <v>1276</v>
      </c>
      <c r="P480" t="s">
        <v>297</v>
      </c>
      <c r="R480" t="s">
        <v>328</v>
      </c>
      <c r="T480" t="s">
        <v>329</v>
      </c>
      <c r="U480" t="s">
        <v>330</v>
      </c>
      <c r="V480" t="s">
        <v>338</v>
      </c>
      <c r="Z480" t="s">
        <v>2</v>
      </c>
      <c r="AE480" s="14">
        <v>0</v>
      </c>
      <c r="BH480">
        <f t="shared" si="21"/>
        <v>0</v>
      </c>
      <c r="BI480" s="5">
        <v>87</v>
      </c>
      <c r="BJ480" s="5">
        <f t="shared" si="22"/>
        <v>0</v>
      </c>
      <c r="BK480" s="5">
        <v>230</v>
      </c>
      <c r="BL480" s="5">
        <f t="shared" si="23"/>
        <v>0</v>
      </c>
      <c r="BM480" t="s">
        <v>331</v>
      </c>
      <c r="BN480" s="4" t="s">
        <v>1184</v>
      </c>
      <c r="BO480" t="s">
        <v>1272</v>
      </c>
      <c r="BP480" t="s">
        <v>305</v>
      </c>
    </row>
    <row r="481" spans="1:68" s="11" customFormat="1" ht="214.9" customHeight="1" x14ac:dyDescent="0.25">
      <c r="A481"/>
      <c r="B481"/>
      <c r="C481"/>
      <c r="D481"/>
      <c r="E481"/>
      <c r="F481" s="11" t="s">
        <v>290</v>
      </c>
      <c r="G481" s="11" t="s">
        <v>290</v>
      </c>
      <c r="I481" s="11" t="s">
        <v>1277</v>
      </c>
      <c r="J481" s="11" t="s">
        <v>761</v>
      </c>
      <c r="K481" s="11" t="s">
        <v>133</v>
      </c>
      <c r="L481" s="11" t="s">
        <v>714</v>
      </c>
      <c r="M481" s="11" t="s">
        <v>715</v>
      </c>
      <c r="N481" s="11" t="s">
        <v>1275</v>
      </c>
      <c r="O481" s="11" t="s">
        <v>1276</v>
      </c>
      <c r="P481" s="11" t="s">
        <v>297</v>
      </c>
      <c r="R481" s="11" t="s">
        <v>1278</v>
      </c>
      <c r="T481" s="11" t="s">
        <v>1279</v>
      </c>
      <c r="U481" s="11" t="s">
        <v>330</v>
      </c>
      <c r="V481" s="11" t="s">
        <v>338</v>
      </c>
      <c r="Z481" s="11" t="s">
        <v>2</v>
      </c>
      <c r="AD481" s="11">
        <v>4</v>
      </c>
      <c r="AE481" s="11">
        <v>6</v>
      </c>
      <c r="AF481" s="11">
        <v>4</v>
      </c>
      <c r="BH481" s="11">
        <f t="shared" si="21"/>
        <v>14</v>
      </c>
      <c r="BI481" s="12">
        <v>87</v>
      </c>
      <c r="BJ481" s="12">
        <f t="shared" si="22"/>
        <v>1218</v>
      </c>
      <c r="BK481" s="12">
        <v>230</v>
      </c>
      <c r="BL481" s="12">
        <f t="shared" si="23"/>
        <v>3220</v>
      </c>
      <c r="BM481" s="11" t="s">
        <v>331</v>
      </c>
      <c r="BN481" s="13" t="s">
        <v>1184</v>
      </c>
      <c r="BO481" s="11" t="s">
        <v>1272</v>
      </c>
      <c r="BP481" s="11" t="s">
        <v>304</v>
      </c>
    </row>
    <row r="482" spans="1:68" ht="30" x14ac:dyDescent="0.25">
      <c r="F482" t="s">
        <v>290</v>
      </c>
      <c r="G482" t="s">
        <v>290</v>
      </c>
      <c r="I482" t="s">
        <v>1277</v>
      </c>
      <c r="J482" t="s">
        <v>761</v>
      </c>
      <c r="K482" t="s">
        <v>133</v>
      </c>
      <c r="L482" t="s">
        <v>714</v>
      </c>
      <c r="M482" t="s">
        <v>715</v>
      </c>
      <c r="N482" t="s">
        <v>1275</v>
      </c>
      <c r="O482" t="s">
        <v>1276</v>
      </c>
      <c r="P482" t="s">
        <v>297</v>
      </c>
      <c r="R482" t="s">
        <v>1278</v>
      </c>
      <c r="T482" t="s">
        <v>1279</v>
      </c>
      <c r="U482" t="s">
        <v>330</v>
      </c>
      <c r="V482" t="s">
        <v>338</v>
      </c>
      <c r="Z482" t="s">
        <v>2</v>
      </c>
      <c r="AD482" s="14">
        <v>0</v>
      </c>
      <c r="AE482" s="14">
        <v>0</v>
      </c>
      <c r="AF482" s="14">
        <v>0</v>
      </c>
      <c r="BH482">
        <f t="shared" si="21"/>
        <v>0</v>
      </c>
      <c r="BI482" s="5">
        <v>87</v>
      </c>
      <c r="BJ482" s="5">
        <f t="shared" si="22"/>
        <v>0</v>
      </c>
      <c r="BK482" s="5">
        <v>230</v>
      </c>
      <c r="BL482" s="5">
        <f t="shared" si="23"/>
        <v>0</v>
      </c>
      <c r="BM482" t="s">
        <v>331</v>
      </c>
      <c r="BN482" s="4" t="s">
        <v>1184</v>
      </c>
      <c r="BO482" t="s">
        <v>1272</v>
      </c>
      <c r="BP482" t="s">
        <v>305</v>
      </c>
    </row>
    <row r="483" spans="1:68" s="11" customFormat="1" ht="214.9" customHeight="1" x14ac:dyDescent="0.25">
      <c r="A483" t="s">
        <v>289</v>
      </c>
      <c r="B483"/>
      <c r="C483"/>
      <c r="D483"/>
      <c r="E483"/>
      <c r="F483" s="11" t="s">
        <v>290</v>
      </c>
      <c r="G483" s="11" t="s">
        <v>290</v>
      </c>
      <c r="I483" s="11" t="s">
        <v>1280</v>
      </c>
      <c r="J483" s="11" t="s">
        <v>761</v>
      </c>
      <c r="K483" s="11" t="s">
        <v>133</v>
      </c>
      <c r="L483" s="11" t="s">
        <v>714</v>
      </c>
      <c r="M483" s="11" t="s">
        <v>715</v>
      </c>
      <c r="N483" s="11" t="s">
        <v>1281</v>
      </c>
      <c r="O483" s="11" t="s">
        <v>1282</v>
      </c>
      <c r="P483" s="11" t="s">
        <v>297</v>
      </c>
      <c r="R483" s="11" t="s">
        <v>385</v>
      </c>
      <c r="T483" s="11" t="s">
        <v>386</v>
      </c>
      <c r="U483" s="11" t="s">
        <v>300</v>
      </c>
      <c r="V483" s="11" t="s">
        <v>301</v>
      </c>
      <c r="Z483" s="11" t="s">
        <v>2</v>
      </c>
      <c r="AE483" s="11">
        <v>2</v>
      </c>
      <c r="BH483" s="11">
        <f t="shared" si="21"/>
        <v>2</v>
      </c>
      <c r="BI483" s="12">
        <v>74</v>
      </c>
      <c r="BJ483" s="12">
        <f t="shared" si="22"/>
        <v>148</v>
      </c>
      <c r="BK483" s="12">
        <v>195</v>
      </c>
      <c r="BL483" s="12">
        <f t="shared" si="23"/>
        <v>390</v>
      </c>
      <c r="BM483" s="11" t="s">
        <v>331</v>
      </c>
      <c r="BN483" s="13" t="s">
        <v>1283</v>
      </c>
      <c r="BO483" s="11" t="s">
        <v>1284</v>
      </c>
      <c r="BP483" s="11" t="s">
        <v>304</v>
      </c>
    </row>
    <row r="484" spans="1:68" ht="30" x14ac:dyDescent="0.25">
      <c r="F484" t="s">
        <v>290</v>
      </c>
      <c r="G484" t="s">
        <v>290</v>
      </c>
      <c r="I484" t="s">
        <v>1280</v>
      </c>
      <c r="J484" t="s">
        <v>761</v>
      </c>
      <c r="K484" t="s">
        <v>133</v>
      </c>
      <c r="L484" t="s">
        <v>714</v>
      </c>
      <c r="M484" t="s">
        <v>715</v>
      </c>
      <c r="N484" t="s">
        <v>1281</v>
      </c>
      <c r="O484" t="s">
        <v>1282</v>
      </c>
      <c r="P484" t="s">
        <v>297</v>
      </c>
      <c r="R484" t="s">
        <v>385</v>
      </c>
      <c r="T484" t="s">
        <v>386</v>
      </c>
      <c r="U484" t="s">
        <v>300</v>
      </c>
      <c r="V484" t="s">
        <v>301</v>
      </c>
      <c r="Z484" t="s">
        <v>2</v>
      </c>
      <c r="AE484" s="14">
        <v>0</v>
      </c>
      <c r="BH484">
        <f t="shared" si="21"/>
        <v>0</v>
      </c>
      <c r="BI484" s="5">
        <v>74</v>
      </c>
      <c r="BJ484" s="5">
        <f t="shared" si="22"/>
        <v>0</v>
      </c>
      <c r="BK484" s="5">
        <v>195</v>
      </c>
      <c r="BL484" s="5">
        <f t="shared" si="23"/>
        <v>0</v>
      </c>
      <c r="BM484" t="s">
        <v>331</v>
      </c>
      <c r="BN484" s="4" t="s">
        <v>1283</v>
      </c>
      <c r="BO484" t="s">
        <v>1284</v>
      </c>
      <c r="BP484" t="s">
        <v>305</v>
      </c>
    </row>
    <row r="485" spans="1:68" s="11" customFormat="1" ht="214.9" customHeight="1" x14ac:dyDescent="0.25">
      <c r="A485"/>
      <c r="B485"/>
      <c r="C485"/>
      <c r="D485"/>
      <c r="E485"/>
      <c r="F485" s="11" t="s">
        <v>290</v>
      </c>
      <c r="G485" s="11" t="s">
        <v>290</v>
      </c>
      <c r="I485" s="11" t="s">
        <v>1285</v>
      </c>
      <c r="J485" s="11" t="s">
        <v>761</v>
      </c>
      <c r="K485" s="11" t="s">
        <v>133</v>
      </c>
      <c r="L485" s="11" t="s">
        <v>714</v>
      </c>
      <c r="M485" s="11" t="s">
        <v>715</v>
      </c>
      <c r="N485" s="11" t="s">
        <v>1286</v>
      </c>
      <c r="O485" s="11" t="s">
        <v>1287</v>
      </c>
      <c r="P485" s="11" t="s">
        <v>297</v>
      </c>
      <c r="R485" s="11" t="s">
        <v>328</v>
      </c>
      <c r="T485" s="11" t="s">
        <v>329</v>
      </c>
      <c r="U485" s="11" t="s">
        <v>300</v>
      </c>
      <c r="V485" s="11" t="s">
        <v>338</v>
      </c>
      <c r="Z485" s="11" t="s">
        <v>2</v>
      </c>
      <c r="AG485" s="11">
        <v>1</v>
      </c>
      <c r="BH485" s="11">
        <f t="shared" si="21"/>
        <v>1</v>
      </c>
      <c r="BI485" s="12">
        <v>100</v>
      </c>
      <c r="BJ485" s="12">
        <f t="shared" si="22"/>
        <v>100</v>
      </c>
      <c r="BK485" s="12">
        <v>265</v>
      </c>
      <c r="BL485" s="12">
        <f t="shared" si="23"/>
        <v>265</v>
      </c>
      <c r="BM485" s="11" t="s">
        <v>331</v>
      </c>
      <c r="BN485" s="13" t="s">
        <v>1288</v>
      </c>
      <c r="BO485" s="11" t="s">
        <v>1272</v>
      </c>
      <c r="BP485" s="11" t="s">
        <v>304</v>
      </c>
    </row>
    <row r="486" spans="1:68" x14ac:dyDescent="0.25">
      <c r="F486" t="s">
        <v>290</v>
      </c>
      <c r="G486" t="s">
        <v>290</v>
      </c>
      <c r="I486" t="s">
        <v>1285</v>
      </c>
      <c r="J486" t="s">
        <v>761</v>
      </c>
      <c r="K486" t="s">
        <v>133</v>
      </c>
      <c r="L486" t="s">
        <v>714</v>
      </c>
      <c r="M486" t="s">
        <v>715</v>
      </c>
      <c r="N486" t="s">
        <v>1286</v>
      </c>
      <c r="O486" t="s">
        <v>1287</v>
      </c>
      <c r="P486" t="s">
        <v>297</v>
      </c>
      <c r="R486" t="s">
        <v>328</v>
      </c>
      <c r="T486" t="s">
        <v>329</v>
      </c>
      <c r="U486" t="s">
        <v>300</v>
      </c>
      <c r="V486" t="s">
        <v>338</v>
      </c>
      <c r="Z486" t="s">
        <v>2</v>
      </c>
      <c r="AG486" s="14">
        <v>0</v>
      </c>
      <c r="BH486">
        <f t="shared" si="21"/>
        <v>0</v>
      </c>
      <c r="BI486" s="5">
        <v>100</v>
      </c>
      <c r="BJ486" s="5">
        <f t="shared" si="22"/>
        <v>0</v>
      </c>
      <c r="BK486" s="5">
        <v>265</v>
      </c>
      <c r="BL486" s="5">
        <f t="shared" si="23"/>
        <v>0</v>
      </c>
      <c r="BM486" t="s">
        <v>331</v>
      </c>
      <c r="BN486" s="4" t="s">
        <v>1288</v>
      </c>
      <c r="BO486" t="s">
        <v>1272</v>
      </c>
      <c r="BP486" t="s">
        <v>305</v>
      </c>
    </row>
    <row r="487" spans="1:68" s="11" customFormat="1" ht="214.9" customHeight="1" x14ac:dyDescent="0.25">
      <c r="A487"/>
      <c r="B487"/>
      <c r="C487"/>
      <c r="D487"/>
      <c r="E487"/>
      <c r="F487" s="11" t="s">
        <v>290</v>
      </c>
      <c r="G487" s="11" t="s">
        <v>290</v>
      </c>
      <c r="I487" s="11" t="s">
        <v>1289</v>
      </c>
      <c r="J487" s="11" t="s">
        <v>761</v>
      </c>
      <c r="K487" s="11" t="s">
        <v>133</v>
      </c>
      <c r="L487" s="11" t="s">
        <v>714</v>
      </c>
      <c r="M487" s="11" t="s">
        <v>715</v>
      </c>
      <c r="N487" s="11" t="s">
        <v>1290</v>
      </c>
      <c r="O487" s="11" t="s">
        <v>1291</v>
      </c>
      <c r="P487" s="11" t="s">
        <v>297</v>
      </c>
      <c r="R487" s="11" t="s">
        <v>328</v>
      </c>
      <c r="T487" s="11" t="s">
        <v>329</v>
      </c>
      <c r="U487" s="11" t="s">
        <v>631</v>
      </c>
      <c r="V487" s="11" t="s">
        <v>301</v>
      </c>
      <c r="Z487" s="11" t="s">
        <v>2</v>
      </c>
      <c r="AG487" s="11">
        <v>1</v>
      </c>
      <c r="BH487" s="11">
        <f t="shared" si="21"/>
        <v>1</v>
      </c>
      <c r="BI487" s="12">
        <v>96</v>
      </c>
      <c r="BJ487" s="12">
        <f t="shared" si="22"/>
        <v>96</v>
      </c>
      <c r="BK487" s="12">
        <v>254</v>
      </c>
      <c r="BL487" s="12">
        <f t="shared" si="23"/>
        <v>254</v>
      </c>
      <c r="BM487" s="11" t="s">
        <v>331</v>
      </c>
      <c r="BN487" s="13" t="s">
        <v>632</v>
      </c>
      <c r="BO487" s="11" t="s">
        <v>1272</v>
      </c>
      <c r="BP487" s="11" t="s">
        <v>304</v>
      </c>
    </row>
    <row r="488" spans="1:68" x14ac:dyDescent="0.25">
      <c r="F488" t="s">
        <v>290</v>
      </c>
      <c r="G488" t="s">
        <v>290</v>
      </c>
      <c r="I488" t="s">
        <v>1289</v>
      </c>
      <c r="J488" t="s">
        <v>761</v>
      </c>
      <c r="K488" t="s">
        <v>133</v>
      </c>
      <c r="L488" t="s">
        <v>714</v>
      </c>
      <c r="M488" t="s">
        <v>715</v>
      </c>
      <c r="N488" t="s">
        <v>1290</v>
      </c>
      <c r="O488" t="s">
        <v>1291</v>
      </c>
      <c r="P488" t="s">
        <v>297</v>
      </c>
      <c r="R488" t="s">
        <v>328</v>
      </c>
      <c r="T488" t="s">
        <v>329</v>
      </c>
      <c r="U488" t="s">
        <v>631</v>
      </c>
      <c r="V488" t="s">
        <v>301</v>
      </c>
      <c r="Z488" t="s">
        <v>2</v>
      </c>
      <c r="AG488" s="14">
        <v>0</v>
      </c>
      <c r="BH488">
        <f t="shared" si="21"/>
        <v>0</v>
      </c>
      <c r="BI488" s="5">
        <v>96</v>
      </c>
      <c r="BJ488" s="5">
        <f t="shared" si="22"/>
        <v>0</v>
      </c>
      <c r="BK488" s="5">
        <v>254</v>
      </c>
      <c r="BL488" s="5">
        <f t="shared" si="23"/>
        <v>0</v>
      </c>
      <c r="BM488" t="s">
        <v>331</v>
      </c>
      <c r="BN488" s="4" t="s">
        <v>632</v>
      </c>
      <c r="BO488" t="s">
        <v>1272</v>
      </c>
      <c r="BP488" t="s">
        <v>305</v>
      </c>
    </row>
    <row r="489" spans="1:68" s="11" customFormat="1" ht="214.9" customHeight="1" x14ac:dyDescent="0.25">
      <c r="A489"/>
      <c r="B489"/>
      <c r="C489"/>
      <c r="D489"/>
      <c r="E489"/>
      <c r="F489" s="11" t="s">
        <v>290</v>
      </c>
      <c r="G489" s="11" t="s">
        <v>290</v>
      </c>
      <c r="I489" s="11" t="s">
        <v>1292</v>
      </c>
      <c r="J489" s="11" t="s">
        <v>761</v>
      </c>
      <c r="K489" s="11" t="s">
        <v>133</v>
      </c>
      <c r="L489" s="11" t="s">
        <v>714</v>
      </c>
      <c r="M489" s="11" t="s">
        <v>715</v>
      </c>
      <c r="N489" s="11" t="s">
        <v>1293</v>
      </c>
      <c r="O489" s="11" t="s">
        <v>1294</v>
      </c>
      <c r="P489" s="11" t="s">
        <v>297</v>
      </c>
      <c r="R489" s="11" t="s">
        <v>1005</v>
      </c>
      <c r="T489" s="11" t="s">
        <v>1006</v>
      </c>
      <c r="U489" s="11" t="s">
        <v>631</v>
      </c>
      <c r="V489" s="11" t="s">
        <v>301</v>
      </c>
      <c r="Z489" s="11" t="s">
        <v>2</v>
      </c>
      <c r="AE489" s="11">
        <v>1</v>
      </c>
      <c r="BH489" s="11">
        <f t="shared" si="21"/>
        <v>1</v>
      </c>
      <c r="BI489" s="12">
        <v>104</v>
      </c>
      <c r="BJ489" s="12">
        <f t="shared" si="22"/>
        <v>104</v>
      </c>
      <c r="BK489" s="12">
        <v>275</v>
      </c>
      <c r="BL489" s="12">
        <f t="shared" si="23"/>
        <v>275</v>
      </c>
      <c r="BN489" s="13" t="s">
        <v>1295</v>
      </c>
      <c r="BO489" s="11" t="s">
        <v>739</v>
      </c>
      <c r="BP489" s="11" t="s">
        <v>304</v>
      </c>
    </row>
    <row r="490" spans="1:68" x14ac:dyDescent="0.25">
      <c r="F490" t="s">
        <v>290</v>
      </c>
      <c r="G490" t="s">
        <v>290</v>
      </c>
      <c r="I490" t="s">
        <v>1292</v>
      </c>
      <c r="J490" t="s">
        <v>761</v>
      </c>
      <c r="K490" t="s">
        <v>133</v>
      </c>
      <c r="L490" t="s">
        <v>714</v>
      </c>
      <c r="M490" t="s">
        <v>715</v>
      </c>
      <c r="N490" t="s">
        <v>1293</v>
      </c>
      <c r="O490" t="s">
        <v>1294</v>
      </c>
      <c r="P490" t="s">
        <v>297</v>
      </c>
      <c r="R490" t="s">
        <v>1005</v>
      </c>
      <c r="T490" t="s">
        <v>1006</v>
      </c>
      <c r="U490" t="s">
        <v>631</v>
      </c>
      <c r="V490" t="s">
        <v>301</v>
      </c>
      <c r="Z490" t="s">
        <v>2</v>
      </c>
      <c r="AE490" s="14">
        <v>0</v>
      </c>
      <c r="BH490">
        <f t="shared" si="21"/>
        <v>0</v>
      </c>
      <c r="BI490" s="5">
        <v>104</v>
      </c>
      <c r="BJ490" s="5">
        <f t="shared" si="22"/>
        <v>0</v>
      </c>
      <c r="BK490" s="5">
        <v>275</v>
      </c>
      <c r="BL490" s="5">
        <f t="shared" si="23"/>
        <v>0</v>
      </c>
      <c r="BN490" s="4" t="s">
        <v>1295</v>
      </c>
      <c r="BO490" t="s">
        <v>739</v>
      </c>
      <c r="BP490" t="s">
        <v>305</v>
      </c>
    </row>
    <row r="491" spans="1:68" s="11" customFormat="1" ht="214.9" customHeight="1" x14ac:dyDescent="0.25">
      <c r="A491"/>
      <c r="B491"/>
      <c r="C491"/>
      <c r="D491"/>
      <c r="E491"/>
      <c r="F491" s="11" t="s">
        <v>290</v>
      </c>
      <c r="G491" s="11" t="s">
        <v>290</v>
      </c>
      <c r="I491" s="11" t="s">
        <v>1296</v>
      </c>
      <c r="J491" s="11" t="s">
        <v>761</v>
      </c>
      <c r="K491" s="11" t="s">
        <v>133</v>
      </c>
      <c r="L491" s="11" t="s">
        <v>714</v>
      </c>
      <c r="M491" s="11" t="s">
        <v>715</v>
      </c>
      <c r="N491" s="11" t="s">
        <v>1293</v>
      </c>
      <c r="O491" s="11" t="s">
        <v>1294</v>
      </c>
      <c r="P491" s="11" t="s">
        <v>297</v>
      </c>
      <c r="R491" s="11" t="s">
        <v>328</v>
      </c>
      <c r="T491" s="11" t="s">
        <v>329</v>
      </c>
      <c r="U491" s="11" t="s">
        <v>631</v>
      </c>
      <c r="V491" s="11" t="s">
        <v>301</v>
      </c>
      <c r="Z491" s="11" t="s">
        <v>2</v>
      </c>
      <c r="AD491" s="11">
        <v>2</v>
      </c>
      <c r="AG491" s="11">
        <v>1</v>
      </c>
      <c r="BH491" s="11">
        <f t="shared" si="21"/>
        <v>3</v>
      </c>
      <c r="BI491" s="12">
        <v>104</v>
      </c>
      <c r="BJ491" s="12">
        <f t="shared" si="22"/>
        <v>312</v>
      </c>
      <c r="BK491" s="12">
        <v>275</v>
      </c>
      <c r="BL491" s="12">
        <f t="shared" si="23"/>
        <v>825</v>
      </c>
      <c r="BM491" s="11" t="s">
        <v>331</v>
      </c>
      <c r="BN491" s="13" t="s">
        <v>1295</v>
      </c>
      <c r="BO491" s="11" t="s">
        <v>739</v>
      </c>
      <c r="BP491" s="11" t="s">
        <v>304</v>
      </c>
    </row>
    <row r="492" spans="1:68" x14ac:dyDescent="0.25">
      <c r="F492" t="s">
        <v>290</v>
      </c>
      <c r="G492" t="s">
        <v>290</v>
      </c>
      <c r="I492" t="s">
        <v>1296</v>
      </c>
      <c r="J492" t="s">
        <v>761</v>
      </c>
      <c r="K492" t="s">
        <v>133</v>
      </c>
      <c r="L492" t="s">
        <v>714</v>
      </c>
      <c r="M492" t="s">
        <v>715</v>
      </c>
      <c r="N492" t="s">
        <v>1293</v>
      </c>
      <c r="O492" t="s">
        <v>1294</v>
      </c>
      <c r="P492" t="s">
        <v>297</v>
      </c>
      <c r="R492" t="s">
        <v>328</v>
      </c>
      <c r="T492" t="s">
        <v>329</v>
      </c>
      <c r="U492" t="s">
        <v>631</v>
      </c>
      <c r="V492" t="s">
        <v>301</v>
      </c>
      <c r="Z492" t="s">
        <v>2</v>
      </c>
      <c r="AD492" s="14">
        <v>0</v>
      </c>
      <c r="AG492" s="14">
        <v>0</v>
      </c>
      <c r="BH492">
        <f t="shared" si="21"/>
        <v>0</v>
      </c>
      <c r="BI492" s="5">
        <v>104</v>
      </c>
      <c r="BJ492" s="5">
        <f t="shared" si="22"/>
        <v>0</v>
      </c>
      <c r="BK492" s="5">
        <v>275</v>
      </c>
      <c r="BL492" s="5">
        <f t="shared" si="23"/>
        <v>0</v>
      </c>
      <c r="BM492" t="s">
        <v>331</v>
      </c>
      <c r="BN492" s="4" t="s">
        <v>1295</v>
      </c>
      <c r="BO492" t="s">
        <v>739</v>
      </c>
      <c r="BP492" t="s">
        <v>305</v>
      </c>
    </row>
    <row r="493" spans="1:68" s="11" customFormat="1" ht="214.9" customHeight="1" x14ac:dyDescent="0.25">
      <c r="A493"/>
      <c r="B493"/>
      <c r="C493"/>
      <c r="D493"/>
      <c r="E493"/>
      <c r="F493" s="11" t="s">
        <v>290</v>
      </c>
      <c r="G493" s="11" t="s">
        <v>290</v>
      </c>
      <c r="I493" s="11" t="s">
        <v>1297</v>
      </c>
      <c r="J493" s="11" t="s">
        <v>761</v>
      </c>
      <c r="K493" s="11" t="s">
        <v>133</v>
      </c>
      <c r="L493" s="11" t="s">
        <v>714</v>
      </c>
      <c r="M493" s="11" t="s">
        <v>715</v>
      </c>
      <c r="N493" s="11" t="s">
        <v>1298</v>
      </c>
      <c r="O493" s="11" t="s">
        <v>1282</v>
      </c>
      <c r="P493" s="11" t="s">
        <v>297</v>
      </c>
      <c r="R493" s="11" t="s">
        <v>328</v>
      </c>
      <c r="T493" s="11" t="s">
        <v>329</v>
      </c>
      <c r="U493" s="11" t="s">
        <v>330</v>
      </c>
      <c r="V493" s="11" t="s">
        <v>301</v>
      </c>
      <c r="Z493" s="11" t="s">
        <v>2</v>
      </c>
      <c r="AD493" s="11">
        <v>1</v>
      </c>
      <c r="BH493" s="11">
        <f t="shared" si="21"/>
        <v>1</v>
      </c>
      <c r="BI493" s="12">
        <v>104</v>
      </c>
      <c r="BJ493" s="12">
        <f t="shared" si="22"/>
        <v>104</v>
      </c>
      <c r="BK493" s="12">
        <v>275</v>
      </c>
      <c r="BL493" s="12">
        <f t="shared" si="23"/>
        <v>275</v>
      </c>
      <c r="BM493" s="11" t="s">
        <v>331</v>
      </c>
      <c r="BN493" s="13" t="s">
        <v>1299</v>
      </c>
      <c r="BO493" s="11" t="s">
        <v>1284</v>
      </c>
      <c r="BP493" s="11" t="s">
        <v>304</v>
      </c>
    </row>
    <row r="494" spans="1:68" ht="30" x14ac:dyDescent="0.25">
      <c r="F494" t="s">
        <v>290</v>
      </c>
      <c r="G494" t="s">
        <v>290</v>
      </c>
      <c r="I494" t="s">
        <v>1297</v>
      </c>
      <c r="J494" t="s">
        <v>761</v>
      </c>
      <c r="K494" t="s">
        <v>133</v>
      </c>
      <c r="L494" t="s">
        <v>714</v>
      </c>
      <c r="M494" t="s">
        <v>715</v>
      </c>
      <c r="N494" t="s">
        <v>1298</v>
      </c>
      <c r="O494" t="s">
        <v>1282</v>
      </c>
      <c r="P494" t="s">
        <v>297</v>
      </c>
      <c r="R494" t="s">
        <v>328</v>
      </c>
      <c r="T494" t="s">
        <v>329</v>
      </c>
      <c r="U494" t="s">
        <v>330</v>
      </c>
      <c r="V494" t="s">
        <v>301</v>
      </c>
      <c r="Z494" t="s">
        <v>2</v>
      </c>
      <c r="AD494" s="14">
        <v>0</v>
      </c>
      <c r="BH494">
        <f t="shared" si="21"/>
        <v>0</v>
      </c>
      <c r="BI494" s="5">
        <v>104</v>
      </c>
      <c r="BJ494" s="5">
        <f t="shared" si="22"/>
        <v>0</v>
      </c>
      <c r="BK494" s="5">
        <v>275</v>
      </c>
      <c r="BL494" s="5">
        <f t="shared" si="23"/>
        <v>0</v>
      </c>
      <c r="BM494" t="s">
        <v>331</v>
      </c>
      <c r="BN494" s="4" t="s">
        <v>1299</v>
      </c>
      <c r="BO494" t="s">
        <v>1284</v>
      </c>
      <c r="BP494" t="s">
        <v>305</v>
      </c>
    </row>
    <row r="495" spans="1:68" s="11" customFormat="1" ht="214.9" customHeight="1" x14ac:dyDescent="0.25">
      <c r="A495"/>
      <c r="B495"/>
      <c r="C495"/>
      <c r="D495"/>
      <c r="E495"/>
      <c r="F495" s="11" t="s">
        <v>290</v>
      </c>
      <c r="G495" s="11" t="s">
        <v>290</v>
      </c>
      <c r="I495" s="11" t="s">
        <v>1300</v>
      </c>
      <c r="J495" s="11" t="s">
        <v>761</v>
      </c>
      <c r="K495" s="11" t="s">
        <v>133</v>
      </c>
      <c r="L495" s="11" t="s">
        <v>714</v>
      </c>
      <c r="M495" s="11" t="s">
        <v>715</v>
      </c>
      <c r="N495" s="11" t="s">
        <v>1301</v>
      </c>
      <c r="O495" s="11" t="s">
        <v>1302</v>
      </c>
      <c r="P495" s="11" t="s">
        <v>297</v>
      </c>
      <c r="R495" s="11" t="s">
        <v>328</v>
      </c>
      <c r="T495" s="11" t="s">
        <v>329</v>
      </c>
      <c r="U495" s="11" t="s">
        <v>330</v>
      </c>
      <c r="V495" s="11" t="s">
        <v>301</v>
      </c>
      <c r="Z495" s="11" t="s">
        <v>2</v>
      </c>
      <c r="AG495" s="11">
        <v>1</v>
      </c>
      <c r="BH495" s="11">
        <f t="shared" si="21"/>
        <v>1</v>
      </c>
      <c r="BI495" s="12">
        <v>104</v>
      </c>
      <c r="BJ495" s="12">
        <f t="shared" si="22"/>
        <v>104</v>
      </c>
      <c r="BK495" s="12">
        <v>275</v>
      </c>
      <c r="BL495" s="12">
        <f t="shared" si="23"/>
        <v>275</v>
      </c>
      <c r="BM495" s="11" t="s">
        <v>331</v>
      </c>
      <c r="BN495" s="13" t="s">
        <v>1299</v>
      </c>
      <c r="BO495" s="11" t="s">
        <v>1284</v>
      </c>
      <c r="BP495" s="11" t="s">
        <v>304</v>
      </c>
    </row>
    <row r="496" spans="1:68" ht="30" x14ac:dyDescent="0.25">
      <c r="F496" t="s">
        <v>290</v>
      </c>
      <c r="G496" t="s">
        <v>290</v>
      </c>
      <c r="I496" t="s">
        <v>1300</v>
      </c>
      <c r="J496" t="s">
        <v>761</v>
      </c>
      <c r="K496" t="s">
        <v>133</v>
      </c>
      <c r="L496" t="s">
        <v>714</v>
      </c>
      <c r="M496" t="s">
        <v>715</v>
      </c>
      <c r="N496" t="s">
        <v>1301</v>
      </c>
      <c r="O496" t="s">
        <v>1302</v>
      </c>
      <c r="P496" t="s">
        <v>297</v>
      </c>
      <c r="R496" t="s">
        <v>328</v>
      </c>
      <c r="T496" t="s">
        <v>329</v>
      </c>
      <c r="U496" t="s">
        <v>330</v>
      </c>
      <c r="V496" t="s">
        <v>301</v>
      </c>
      <c r="Z496" t="s">
        <v>2</v>
      </c>
      <c r="AG496" s="14">
        <v>0</v>
      </c>
      <c r="BH496">
        <f t="shared" si="21"/>
        <v>0</v>
      </c>
      <c r="BI496" s="5">
        <v>104</v>
      </c>
      <c r="BJ496" s="5">
        <f t="shared" si="22"/>
        <v>0</v>
      </c>
      <c r="BK496" s="5">
        <v>275</v>
      </c>
      <c r="BL496" s="5">
        <f t="shared" si="23"/>
        <v>0</v>
      </c>
      <c r="BM496" t="s">
        <v>331</v>
      </c>
      <c r="BN496" s="4" t="s">
        <v>1299</v>
      </c>
      <c r="BO496" t="s">
        <v>1284</v>
      </c>
      <c r="BP496" t="s">
        <v>305</v>
      </c>
    </row>
    <row r="497" spans="1:68" s="11" customFormat="1" ht="214.9" customHeight="1" x14ac:dyDescent="0.25">
      <c r="A497"/>
      <c r="B497"/>
      <c r="C497"/>
      <c r="D497"/>
      <c r="E497"/>
      <c r="F497" s="11" t="s">
        <v>290</v>
      </c>
      <c r="G497" s="11" t="s">
        <v>290</v>
      </c>
      <c r="I497" s="11" t="s">
        <v>1303</v>
      </c>
      <c r="J497" s="11" t="s">
        <v>761</v>
      </c>
      <c r="K497" s="11" t="s">
        <v>133</v>
      </c>
      <c r="L497" s="11" t="s">
        <v>714</v>
      </c>
      <c r="M497" s="11" t="s">
        <v>715</v>
      </c>
      <c r="N497" s="11" t="s">
        <v>1301</v>
      </c>
      <c r="O497" s="11" t="s">
        <v>1302</v>
      </c>
      <c r="P497" s="11" t="s">
        <v>297</v>
      </c>
      <c r="R497" s="11" t="s">
        <v>1304</v>
      </c>
      <c r="T497" s="11" t="s">
        <v>1305</v>
      </c>
      <c r="U497" s="11" t="s">
        <v>330</v>
      </c>
      <c r="V497" s="11" t="s">
        <v>301</v>
      </c>
      <c r="Z497" s="11" t="s">
        <v>2</v>
      </c>
      <c r="AD497" s="11">
        <v>3</v>
      </c>
      <c r="BH497" s="11">
        <f t="shared" si="21"/>
        <v>3</v>
      </c>
      <c r="BI497" s="12">
        <v>104</v>
      </c>
      <c r="BJ497" s="12">
        <f t="shared" si="22"/>
        <v>312</v>
      </c>
      <c r="BK497" s="12">
        <v>275</v>
      </c>
      <c r="BL497" s="12">
        <f t="shared" si="23"/>
        <v>825</v>
      </c>
      <c r="BM497" s="11" t="s">
        <v>331</v>
      </c>
      <c r="BN497" s="13" t="s">
        <v>1299</v>
      </c>
      <c r="BO497" s="11" t="s">
        <v>1284</v>
      </c>
      <c r="BP497" s="11" t="s">
        <v>304</v>
      </c>
    </row>
    <row r="498" spans="1:68" ht="30" x14ac:dyDescent="0.25">
      <c r="F498" t="s">
        <v>290</v>
      </c>
      <c r="G498" t="s">
        <v>290</v>
      </c>
      <c r="I498" t="s">
        <v>1303</v>
      </c>
      <c r="J498" t="s">
        <v>761</v>
      </c>
      <c r="K498" t="s">
        <v>133</v>
      </c>
      <c r="L498" t="s">
        <v>714</v>
      </c>
      <c r="M498" t="s">
        <v>715</v>
      </c>
      <c r="N498" t="s">
        <v>1301</v>
      </c>
      <c r="O498" t="s">
        <v>1302</v>
      </c>
      <c r="P498" t="s">
        <v>297</v>
      </c>
      <c r="R498" t="s">
        <v>1304</v>
      </c>
      <c r="T498" t="s">
        <v>1305</v>
      </c>
      <c r="U498" t="s">
        <v>330</v>
      </c>
      <c r="V498" t="s">
        <v>301</v>
      </c>
      <c r="Z498" t="s">
        <v>2</v>
      </c>
      <c r="AD498" s="14">
        <v>0</v>
      </c>
      <c r="BH498">
        <f t="shared" si="21"/>
        <v>0</v>
      </c>
      <c r="BI498" s="5">
        <v>104</v>
      </c>
      <c r="BJ498" s="5">
        <f t="shared" si="22"/>
        <v>0</v>
      </c>
      <c r="BK498" s="5">
        <v>275</v>
      </c>
      <c r="BL498" s="5">
        <f t="shared" si="23"/>
        <v>0</v>
      </c>
      <c r="BM498" t="s">
        <v>331</v>
      </c>
      <c r="BN498" s="4" t="s">
        <v>1299</v>
      </c>
      <c r="BO498" t="s">
        <v>1284</v>
      </c>
      <c r="BP498" t="s">
        <v>305</v>
      </c>
    </row>
    <row r="499" spans="1:68" s="11" customFormat="1" ht="214.9" customHeight="1" x14ac:dyDescent="0.25">
      <c r="A499"/>
      <c r="B499"/>
      <c r="C499"/>
      <c r="D499"/>
      <c r="E499"/>
      <c r="F499" s="11" t="s">
        <v>290</v>
      </c>
      <c r="G499" s="11" t="s">
        <v>290</v>
      </c>
      <c r="I499" s="11" t="s">
        <v>1306</v>
      </c>
      <c r="J499" s="11" t="s">
        <v>761</v>
      </c>
      <c r="K499" s="11" t="s">
        <v>133</v>
      </c>
      <c r="L499" s="11" t="s">
        <v>714</v>
      </c>
      <c r="M499" s="11" t="s">
        <v>715</v>
      </c>
      <c r="N499" s="11" t="s">
        <v>1307</v>
      </c>
      <c r="O499" s="11" t="s">
        <v>1308</v>
      </c>
      <c r="P499" s="11" t="s">
        <v>297</v>
      </c>
      <c r="R499" s="11" t="s">
        <v>1309</v>
      </c>
      <c r="T499" s="11" t="s">
        <v>1310</v>
      </c>
      <c r="U499" s="11" t="s">
        <v>330</v>
      </c>
      <c r="V499" s="11" t="s">
        <v>301</v>
      </c>
      <c r="Z499" s="11" t="s">
        <v>2</v>
      </c>
      <c r="AD499" s="11">
        <v>3</v>
      </c>
      <c r="AE499" s="11">
        <v>1</v>
      </c>
      <c r="AF499" s="11">
        <v>3</v>
      </c>
      <c r="BH499" s="11">
        <f t="shared" si="21"/>
        <v>7</v>
      </c>
      <c r="BI499" s="12">
        <v>104</v>
      </c>
      <c r="BJ499" s="12">
        <f t="shared" si="22"/>
        <v>728</v>
      </c>
      <c r="BK499" s="12">
        <v>275</v>
      </c>
      <c r="BL499" s="12">
        <f t="shared" si="23"/>
        <v>1925</v>
      </c>
      <c r="BM499" s="11" t="s">
        <v>331</v>
      </c>
      <c r="BN499" s="13" t="s">
        <v>1311</v>
      </c>
      <c r="BO499" s="11" t="s">
        <v>744</v>
      </c>
      <c r="BP499" s="11" t="s">
        <v>304</v>
      </c>
    </row>
    <row r="500" spans="1:68" x14ac:dyDescent="0.25">
      <c r="F500" t="s">
        <v>290</v>
      </c>
      <c r="G500" t="s">
        <v>290</v>
      </c>
      <c r="I500" t="s">
        <v>1306</v>
      </c>
      <c r="J500" t="s">
        <v>761</v>
      </c>
      <c r="K500" t="s">
        <v>133</v>
      </c>
      <c r="L500" t="s">
        <v>714</v>
      </c>
      <c r="M500" t="s">
        <v>715</v>
      </c>
      <c r="N500" t="s">
        <v>1307</v>
      </c>
      <c r="O500" t="s">
        <v>1308</v>
      </c>
      <c r="P500" t="s">
        <v>297</v>
      </c>
      <c r="R500" t="s">
        <v>1309</v>
      </c>
      <c r="T500" t="s">
        <v>1310</v>
      </c>
      <c r="U500" t="s">
        <v>330</v>
      </c>
      <c r="V500" t="s">
        <v>301</v>
      </c>
      <c r="Z500" t="s">
        <v>2</v>
      </c>
      <c r="AD500" s="14">
        <v>0</v>
      </c>
      <c r="AE500" s="14">
        <v>0</v>
      </c>
      <c r="AF500" s="14">
        <v>0</v>
      </c>
      <c r="BH500">
        <f t="shared" si="21"/>
        <v>0</v>
      </c>
      <c r="BI500" s="5">
        <v>104</v>
      </c>
      <c r="BJ500" s="5">
        <f t="shared" si="22"/>
        <v>0</v>
      </c>
      <c r="BK500" s="5">
        <v>275</v>
      </c>
      <c r="BL500" s="5">
        <f t="shared" si="23"/>
        <v>0</v>
      </c>
      <c r="BM500" t="s">
        <v>331</v>
      </c>
      <c r="BN500" s="4" t="s">
        <v>1311</v>
      </c>
      <c r="BO500" t="s">
        <v>744</v>
      </c>
      <c r="BP500" t="s">
        <v>305</v>
      </c>
    </row>
    <row r="501" spans="1:68" s="11" customFormat="1" ht="214.9" customHeight="1" x14ac:dyDescent="0.25">
      <c r="A501"/>
      <c r="B501"/>
      <c r="C501"/>
      <c r="D501"/>
      <c r="E501"/>
      <c r="F501" s="11" t="s">
        <v>290</v>
      </c>
      <c r="G501" s="11" t="s">
        <v>290</v>
      </c>
      <c r="I501" s="11" t="s">
        <v>1312</v>
      </c>
      <c r="J501" s="11" t="s">
        <v>761</v>
      </c>
      <c r="K501" s="11" t="s">
        <v>133</v>
      </c>
      <c r="L501" s="11" t="s">
        <v>714</v>
      </c>
      <c r="M501" s="11" t="s">
        <v>715</v>
      </c>
      <c r="N501" s="11" t="s">
        <v>1313</v>
      </c>
      <c r="O501" s="11" t="s">
        <v>1314</v>
      </c>
      <c r="P501" s="11" t="s">
        <v>297</v>
      </c>
      <c r="R501" s="11" t="s">
        <v>328</v>
      </c>
      <c r="T501" s="11" t="s">
        <v>329</v>
      </c>
      <c r="U501" s="11" t="s">
        <v>300</v>
      </c>
      <c r="V501" s="11" t="s">
        <v>301</v>
      </c>
      <c r="Z501" s="11" t="s">
        <v>2</v>
      </c>
      <c r="AF501" s="11">
        <v>1</v>
      </c>
      <c r="BH501" s="11">
        <f t="shared" si="21"/>
        <v>1</v>
      </c>
      <c r="BI501" s="12">
        <v>123</v>
      </c>
      <c r="BJ501" s="12">
        <f t="shared" si="22"/>
        <v>123</v>
      </c>
      <c r="BK501" s="12">
        <v>325</v>
      </c>
      <c r="BL501" s="12">
        <f t="shared" si="23"/>
        <v>325</v>
      </c>
      <c r="BN501" s="13" t="s">
        <v>1315</v>
      </c>
      <c r="BO501" s="11" t="s">
        <v>1316</v>
      </c>
      <c r="BP501" s="11" t="s">
        <v>304</v>
      </c>
    </row>
    <row r="502" spans="1:68" x14ac:dyDescent="0.25">
      <c r="F502" t="s">
        <v>290</v>
      </c>
      <c r="G502" t="s">
        <v>290</v>
      </c>
      <c r="I502" t="s">
        <v>1312</v>
      </c>
      <c r="J502" t="s">
        <v>761</v>
      </c>
      <c r="K502" t="s">
        <v>133</v>
      </c>
      <c r="L502" t="s">
        <v>714</v>
      </c>
      <c r="M502" t="s">
        <v>715</v>
      </c>
      <c r="N502" t="s">
        <v>1313</v>
      </c>
      <c r="O502" t="s">
        <v>1314</v>
      </c>
      <c r="P502" t="s">
        <v>297</v>
      </c>
      <c r="R502" t="s">
        <v>328</v>
      </c>
      <c r="T502" t="s">
        <v>329</v>
      </c>
      <c r="U502" t="s">
        <v>300</v>
      </c>
      <c r="V502" t="s">
        <v>301</v>
      </c>
      <c r="Z502" t="s">
        <v>2</v>
      </c>
      <c r="AF502" s="14">
        <v>0</v>
      </c>
      <c r="BH502">
        <f t="shared" si="21"/>
        <v>0</v>
      </c>
      <c r="BI502" s="5">
        <v>123</v>
      </c>
      <c r="BJ502" s="5">
        <f t="shared" si="22"/>
        <v>0</v>
      </c>
      <c r="BK502" s="5">
        <v>325</v>
      </c>
      <c r="BL502" s="5">
        <f t="shared" si="23"/>
        <v>0</v>
      </c>
      <c r="BN502" s="4" t="s">
        <v>1315</v>
      </c>
      <c r="BO502" t="s">
        <v>1316</v>
      </c>
      <c r="BP502" t="s">
        <v>305</v>
      </c>
    </row>
    <row r="503" spans="1:68" s="11" customFormat="1" ht="214.9" customHeight="1" x14ac:dyDescent="0.25">
      <c r="A503"/>
      <c r="B503"/>
      <c r="C503"/>
      <c r="D503"/>
      <c r="E503"/>
      <c r="F503" s="11" t="s">
        <v>290</v>
      </c>
      <c r="G503" s="11" t="s">
        <v>290</v>
      </c>
      <c r="I503" s="11" t="s">
        <v>1317</v>
      </c>
      <c r="J503" s="11" t="s">
        <v>761</v>
      </c>
      <c r="K503" s="11" t="s">
        <v>133</v>
      </c>
      <c r="L503" s="11" t="s">
        <v>608</v>
      </c>
      <c r="M503" s="11" t="s">
        <v>1318</v>
      </c>
      <c r="N503" s="11" t="s">
        <v>1319</v>
      </c>
      <c r="O503" s="11" t="s">
        <v>1320</v>
      </c>
      <c r="P503" s="11" t="s">
        <v>297</v>
      </c>
      <c r="R503" s="11" t="s">
        <v>328</v>
      </c>
      <c r="T503" s="11" t="s">
        <v>329</v>
      </c>
      <c r="U503" s="11" t="s">
        <v>330</v>
      </c>
      <c r="V503" s="11" t="s">
        <v>338</v>
      </c>
      <c r="Z503" s="11" t="s">
        <v>2</v>
      </c>
      <c r="AC503" s="11">
        <v>1</v>
      </c>
      <c r="AE503" s="11">
        <v>1</v>
      </c>
      <c r="AF503" s="11">
        <v>2</v>
      </c>
      <c r="AG503" s="11">
        <v>3</v>
      </c>
      <c r="BH503" s="11">
        <f t="shared" si="21"/>
        <v>7</v>
      </c>
      <c r="BI503" s="12">
        <v>57</v>
      </c>
      <c r="BJ503" s="12">
        <f t="shared" si="22"/>
        <v>399</v>
      </c>
      <c r="BK503" s="12">
        <v>150</v>
      </c>
      <c r="BL503" s="12">
        <f t="shared" si="23"/>
        <v>1050</v>
      </c>
      <c r="BN503" s="13" t="s">
        <v>612</v>
      </c>
      <c r="BO503" s="11" t="s">
        <v>549</v>
      </c>
      <c r="BP503" s="11" t="s">
        <v>304</v>
      </c>
    </row>
    <row r="504" spans="1:68" x14ac:dyDescent="0.25">
      <c r="F504" t="s">
        <v>290</v>
      </c>
      <c r="G504" t="s">
        <v>290</v>
      </c>
      <c r="I504" t="s">
        <v>1317</v>
      </c>
      <c r="J504" t="s">
        <v>761</v>
      </c>
      <c r="K504" t="s">
        <v>133</v>
      </c>
      <c r="L504" t="s">
        <v>608</v>
      </c>
      <c r="M504" t="s">
        <v>1318</v>
      </c>
      <c r="N504" t="s">
        <v>1319</v>
      </c>
      <c r="O504" t="s">
        <v>1320</v>
      </c>
      <c r="P504" t="s">
        <v>297</v>
      </c>
      <c r="R504" t="s">
        <v>328</v>
      </c>
      <c r="T504" t="s">
        <v>329</v>
      </c>
      <c r="U504" t="s">
        <v>330</v>
      </c>
      <c r="V504" t="s">
        <v>338</v>
      </c>
      <c r="Z504" t="s">
        <v>2</v>
      </c>
      <c r="AC504" s="14">
        <v>0</v>
      </c>
      <c r="AE504" s="14">
        <v>0</v>
      </c>
      <c r="AF504" s="14">
        <v>0</v>
      </c>
      <c r="AG504" s="14">
        <v>0</v>
      </c>
      <c r="BH504">
        <f t="shared" si="21"/>
        <v>0</v>
      </c>
      <c r="BI504" s="5">
        <v>57</v>
      </c>
      <c r="BJ504" s="5">
        <f t="shared" si="22"/>
        <v>0</v>
      </c>
      <c r="BK504" s="5">
        <v>150</v>
      </c>
      <c r="BL504" s="5">
        <f t="shared" si="23"/>
        <v>0</v>
      </c>
      <c r="BN504" s="4" t="s">
        <v>612</v>
      </c>
      <c r="BO504" t="s">
        <v>549</v>
      </c>
      <c r="BP504" t="s">
        <v>305</v>
      </c>
    </row>
    <row r="505" spans="1:68" s="11" customFormat="1" ht="214.9" customHeight="1" x14ac:dyDescent="0.25">
      <c r="A505"/>
      <c r="B505"/>
      <c r="C505"/>
      <c r="D505"/>
      <c r="E505"/>
      <c r="F505" s="11" t="s">
        <v>290</v>
      </c>
      <c r="G505" s="11" t="s">
        <v>290</v>
      </c>
      <c r="I505" s="11" t="s">
        <v>1321</v>
      </c>
      <c r="J505" s="11" t="s">
        <v>761</v>
      </c>
      <c r="K505" s="11" t="s">
        <v>133</v>
      </c>
      <c r="L505" s="11" t="s">
        <v>608</v>
      </c>
      <c r="M505" s="11" t="s">
        <v>774</v>
      </c>
      <c r="N505" s="11" t="s">
        <v>1322</v>
      </c>
      <c r="O505" s="11" t="s">
        <v>1323</v>
      </c>
      <c r="P505" s="11" t="s">
        <v>297</v>
      </c>
      <c r="R505" s="11" t="s">
        <v>1211</v>
      </c>
      <c r="T505" s="11" t="s">
        <v>1212</v>
      </c>
      <c r="U505" s="11" t="s">
        <v>631</v>
      </c>
      <c r="V505" s="11" t="s">
        <v>301</v>
      </c>
      <c r="Z505" s="11" t="s">
        <v>2</v>
      </c>
      <c r="AC505" s="11">
        <v>3</v>
      </c>
      <c r="AE505" s="11">
        <v>2</v>
      </c>
      <c r="BH505" s="11">
        <f t="shared" si="21"/>
        <v>5</v>
      </c>
      <c r="BI505" s="12">
        <v>49.5</v>
      </c>
      <c r="BJ505" s="12">
        <f t="shared" si="22"/>
        <v>247.5</v>
      </c>
      <c r="BK505" s="12">
        <v>131</v>
      </c>
      <c r="BL505" s="12">
        <f t="shared" si="23"/>
        <v>655</v>
      </c>
      <c r="BN505" s="13" t="s">
        <v>632</v>
      </c>
      <c r="BO505" s="11" t="s">
        <v>1324</v>
      </c>
      <c r="BP505" s="11" t="s">
        <v>304</v>
      </c>
    </row>
    <row r="506" spans="1:68" x14ac:dyDescent="0.25">
      <c r="F506" t="s">
        <v>290</v>
      </c>
      <c r="G506" t="s">
        <v>290</v>
      </c>
      <c r="I506" t="s">
        <v>1321</v>
      </c>
      <c r="J506" t="s">
        <v>761</v>
      </c>
      <c r="K506" t="s">
        <v>133</v>
      </c>
      <c r="L506" t="s">
        <v>608</v>
      </c>
      <c r="M506" t="s">
        <v>774</v>
      </c>
      <c r="N506" t="s">
        <v>1322</v>
      </c>
      <c r="O506" t="s">
        <v>1323</v>
      </c>
      <c r="P506" t="s">
        <v>297</v>
      </c>
      <c r="R506" t="s">
        <v>1211</v>
      </c>
      <c r="T506" t="s">
        <v>1212</v>
      </c>
      <c r="U506" t="s">
        <v>631</v>
      </c>
      <c r="V506" t="s">
        <v>301</v>
      </c>
      <c r="Z506" t="s">
        <v>2</v>
      </c>
      <c r="AC506" s="14">
        <v>0</v>
      </c>
      <c r="AE506" s="14">
        <v>0</v>
      </c>
      <c r="BH506">
        <f t="shared" si="21"/>
        <v>0</v>
      </c>
      <c r="BI506" s="5">
        <v>49.5</v>
      </c>
      <c r="BJ506" s="5">
        <f t="shared" si="22"/>
        <v>0</v>
      </c>
      <c r="BK506" s="5">
        <v>131</v>
      </c>
      <c r="BL506" s="5">
        <f t="shared" si="23"/>
        <v>0</v>
      </c>
      <c r="BN506" s="4" t="s">
        <v>632</v>
      </c>
      <c r="BO506" t="s">
        <v>1324</v>
      </c>
      <c r="BP506" t="s">
        <v>305</v>
      </c>
    </row>
    <row r="507" spans="1:68" s="11" customFormat="1" ht="214.9" customHeight="1" x14ac:dyDescent="0.25">
      <c r="A507"/>
      <c r="B507"/>
      <c r="C507"/>
      <c r="D507"/>
      <c r="E507"/>
      <c r="F507" s="11" t="s">
        <v>290</v>
      </c>
      <c r="G507" s="11" t="s">
        <v>290</v>
      </c>
      <c r="I507" s="11" t="s">
        <v>1325</v>
      </c>
      <c r="J507" s="11" t="s">
        <v>761</v>
      </c>
      <c r="K507" s="11" t="s">
        <v>133</v>
      </c>
      <c r="L507" s="11" t="s">
        <v>714</v>
      </c>
      <c r="M507" s="11" t="s">
        <v>1326</v>
      </c>
      <c r="N507" s="11" t="s">
        <v>1327</v>
      </c>
      <c r="O507" s="11" t="s">
        <v>1328</v>
      </c>
      <c r="P507" s="11" t="s">
        <v>297</v>
      </c>
      <c r="R507" s="11" t="s">
        <v>94</v>
      </c>
      <c r="T507" s="11" t="s">
        <v>1270</v>
      </c>
      <c r="U507" s="11" t="s">
        <v>330</v>
      </c>
      <c r="V507" s="11" t="s">
        <v>338</v>
      </c>
      <c r="Z507" s="11" t="s">
        <v>2</v>
      </c>
      <c r="AE507" s="11">
        <v>2</v>
      </c>
      <c r="BH507" s="11">
        <f t="shared" si="21"/>
        <v>2</v>
      </c>
      <c r="BI507" s="12">
        <v>64</v>
      </c>
      <c r="BJ507" s="12">
        <f t="shared" si="22"/>
        <v>128</v>
      </c>
      <c r="BK507" s="12">
        <v>170</v>
      </c>
      <c r="BL507" s="12">
        <f t="shared" si="23"/>
        <v>340</v>
      </c>
      <c r="BN507" s="13" t="s">
        <v>1271</v>
      </c>
      <c r="BO507" s="11" t="s">
        <v>1329</v>
      </c>
      <c r="BP507" s="11" t="s">
        <v>304</v>
      </c>
    </row>
    <row r="508" spans="1:68" ht="30" x14ac:dyDescent="0.25">
      <c r="F508" t="s">
        <v>290</v>
      </c>
      <c r="G508" t="s">
        <v>290</v>
      </c>
      <c r="I508" t="s">
        <v>1325</v>
      </c>
      <c r="J508" t="s">
        <v>761</v>
      </c>
      <c r="K508" t="s">
        <v>133</v>
      </c>
      <c r="L508" t="s">
        <v>714</v>
      </c>
      <c r="M508" t="s">
        <v>1326</v>
      </c>
      <c r="N508" t="s">
        <v>1327</v>
      </c>
      <c r="O508" t="s">
        <v>1328</v>
      </c>
      <c r="P508" t="s">
        <v>297</v>
      </c>
      <c r="R508" t="s">
        <v>94</v>
      </c>
      <c r="T508" t="s">
        <v>1270</v>
      </c>
      <c r="U508" t="s">
        <v>330</v>
      </c>
      <c r="V508" t="s">
        <v>338</v>
      </c>
      <c r="Z508" t="s">
        <v>2</v>
      </c>
      <c r="AE508" s="14">
        <v>0</v>
      </c>
      <c r="BH508">
        <f t="shared" si="21"/>
        <v>0</v>
      </c>
      <c r="BI508" s="5">
        <v>64</v>
      </c>
      <c r="BJ508" s="5">
        <f t="shared" si="22"/>
        <v>0</v>
      </c>
      <c r="BK508" s="5">
        <v>170</v>
      </c>
      <c r="BL508" s="5">
        <f t="shared" si="23"/>
        <v>0</v>
      </c>
      <c r="BN508" s="4" t="s">
        <v>1271</v>
      </c>
      <c r="BO508" t="s">
        <v>1329</v>
      </c>
      <c r="BP508" t="s">
        <v>305</v>
      </c>
    </row>
    <row r="509" spans="1:68" s="11" customFormat="1" ht="214.9" customHeight="1" x14ac:dyDescent="0.25">
      <c r="A509"/>
      <c r="B509"/>
      <c r="C509"/>
      <c r="D509"/>
      <c r="E509"/>
      <c r="F509" s="11" t="s">
        <v>290</v>
      </c>
      <c r="G509" s="11" t="s">
        <v>290</v>
      </c>
      <c r="I509" s="11" t="s">
        <v>1330</v>
      </c>
      <c r="J509" s="11" t="s">
        <v>761</v>
      </c>
      <c r="K509" s="11" t="s">
        <v>133</v>
      </c>
      <c r="L509" s="11" t="s">
        <v>714</v>
      </c>
      <c r="M509" s="11" t="s">
        <v>1326</v>
      </c>
      <c r="N509" s="11" t="s">
        <v>1327</v>
      </c>
      <c r="O509" s="11" t="s">
        <v>1328</v>
      </c>
      <c r="P509" s="11" t="s">
        <v>297</v>
      </c>
      <c r="R509" s="11" t="s">
        <v>328</v>
      </c>
      <c r="T509" s="11" t="s">
        <v>329</v>
      </c>
      <c r="U509" s="11" t="s">
        <v>330</v>
      </c>
      <c r="V509" s="11" t="s">
        <v>338</v>
      </c>
      <c r="Z509" s="11" t="s">
        <v>2</v>
      </c>
      <c r="AC509" s="11">
        <v>1</v>
      </c>
      <c r="BH509" s="11">
        <f t="shared" si="21"/>
        <v>1</v>
      </c>
      <c r="BI509" s="12">
        <v>64</v>
      </c>
      <c r="BJ509" s="12">
        <f t="shared" si="22"/>
        <v>64</v>
      </c>
      <c r="BK509" s="12">
        <v>170</v>
      </c>
      <c r="BL509" s="12">
        <f t="shared" si="23"/>
        <v>170</v>
      </c>
      <c r="BN509" s="13" t="s">
        <v>1271</v>
      </c>
      <c r="BO509" s="11" t="s">
        <v>1329</v>
      </c>
      <c r="BP509" s="11" t="s">
        <v>304</v>
      </c>
    </row>
    <row r="510" spans="1:68" ht="30" x14ac:dyDescent="0.25">
      <c r="F510" t="s">
        <v>290</v>
      </c>
      <c r="G510" t="s">
        <v>290</v>
      </c>
      <c r="I510" t="s">
        <v>1330</v>
      </c>
      <c r="J510" t="s">
        <v>761</v>
      </c>
      <c r="K510" t="s">
        <v>133</v>
      </c>
      <c r="L510" t="s">
        <v>714</v>
      </c>
      <c r="M510" t="s">
        <v>1326</v>
      </c>
      <c r="N510" t="s">
        <v>1327</v>
      </c>
      <c r="O510" t="s">
        <v>1328</v>
      </c>
      <c r="P510" t="s">
        <v>297</v>
      </c>
      <c r="R510" t="s">
        <v>328</v>
      </c>
      <c r="T510" t="s">
        <v>329</v>
      </c>
      <c r="U510" t="s">
        <v>330</v>
      </c>
      <c r="V510" t="s">
        <v>338</v>
      </c>
      <c r="Z510" t="s">
        <v>2</v>
      </c>
      <c r="AC510" s="14">
        <v>0</v>
      </c>
      <c r="BH510">
        <f t="shared" si="21"/>
        <v>0</v>
      </c>
      <c r="BI510" s="5">
        <v>64</v>
      </c>
      <c r="BJ510" s="5">
        <f t="shared" si="22"/>
        <v>0</v>
      </c>
      <c r="BK510" s="5">
        <v>170</v>
      </c>
      <c r="BL510" s="5">
        <f t="shared" si="23"/>
        <v>0</v>
      </c>
      <c r="BN510" s="4" t="s">
        <v>1271</v>
      </c>
      <c r="BO510" t="s">
        <v>1329</v>
      </c>
      <c r="BP510" t="s">
        <v>305</v>
      </c>
    </row>
    <row r="511" spans="1:68" s="11" customFormat="1" ht="214.9" customHeight="1" x14ac:dyDescent="0.25">
      <c r="A511" t="s">
        <v>289</v>
      </c>
      <c r="B511"/>
      <c r="C511"/>
      <c r="D511"/>
      <c r="E511"/>
      <c r="F511" s="11" t="s">
        <v>290</v>
      </c>
      <c r="G511" s="11" t="s">
        <v>290</v>
      </c>
      <c r="I511" s="11" t="s">
        <v>1331</v>
      </c>
      <c r="J511" s="11" t="s">
        <v>761</v>
      </c>
      <c r="K511" s="11" t="s">
        <v>133</v>
      </c>
      <c r="L511" s="11" t="s">
        <v>714</v>
      </c>
      <c r="M511" s="11" t="s">
        <v>1326</v>
      </c>
      <c r="N511" s="11" t="s">
        <v>1332</v>
      </c>
      <c r="O511" s="11" t="s">
        <v>1333</v>
      </c>
      <c r="P511" s="11" t="s">
        <v>297</v>
      </c>
      <c r="R511" s="11" t="s">
        <v>1334</v>
      </c>
      <c r="T511" s="11" t="s">
        <v>1335</v>
      </c>
      <c r="U511" s="11" t="s">
        <v>330</v>
      </c>
      <c r="V511" s="11" t="s">
        <v>338</v>
      </c>
      <c r="Z511" s="11" t="s">
        <v>2</v>
      </c>
      <c r="AE511" s="11">
        <v>10</v>
      </c>
      <c r="BH511" s="11">
        <f t="shared" si="21"/>
        <v>10</v>
      </c>
      <c r="BI511" s="12">
        <v>64</v>
      </c>
      <c r="BJ511" s="12">
        <f t="shared" si="22"/>
        <v>640</v>
      </c>
      <c r="BK511" s="12">
        <v>170</v>
      </c>
      <c r="BL511" s="12">
        <f t="shared" si="23"/>
        <v>1700</v>
      </c>
      <c r="BN511" s="13" t="s">
        <v>1184</v>
      </c>
      <c r="BO511" s="11" t="s">
        <v>1329</v>
      </c>
      <c r="BP511" s="11" t="s">
        <v>304</v>
      </c>
    </row>
    <row r="512" spans="1:68" ht="30" x14ac:dyDescent="0.25">
      <c r="F512" t="s">
        <v>290</v>
      </c>
      <c r="G512" t="s">
        <v>290</v>
      </c>
      <c r="I512" t="s">
        <v>1331</v>
      </c>
      <c r="J512" t="s">
        <v>761</v>
      </c>
      <c r="K512" t="s">
        <v>133</v>
      </c>
      <c r="L512" t="s">
        <v>714</v>
      </c>
      <c r="M512" t="s">
        <v>1326</v>
      </c>
      <c r="N512" t="s">
        <v>1332</v>
      </c>
      <c r="O512" t="s">
        <v>1333</v>
      </c>
      <c r="P512" t="s">
        <v>297</v>
      </c>
      <c r="R512" t="s">
        <v>1334</v>
      </c>
      <c r="T512" t="s">
        <v>1335</v>
      </c>
      <c r="U512" t="s">
        <v>330</v>
      </c>
      <c r="V512" t="s">
        <v>338</v>
      </c>
      <c r="Z512" t="s">
        <v>2</v>
      </c>
      <c r="AE512" s="14">
        <v>0</v>
      </c>
      <c r="BH512">
        <f t="shared" si="21"/>
        <v>0</v>
      </c>
      <c r="BI512" s="5">
        <v>64</v>
      </c>
      <c r="BJ512" s="5">
        <f t="shared" si="22"/>
        <v>0</v>
      </c>
      <c r="BK512" s="5">
        <v>170</v>
      </c>
      <c r="BL512" s="5">
        <f t="shared" si="23"/>
        <v>0</v>
      </c>
      <c r="BN512" s="4" t="s">
        <v>1184</v>
      </c>
      <c r="BO512" t="s">
        <v>1329</v>
      </c>
      <c r="BP512" t="s">
        <v>305</v>
      </c>
    </row>
    <row r="513" spans="1:68" s="11" customFormat="1" ht="214.9" customHeight="1" x14ac:dyDescent="0.25">
      <c r="A513" t="s">
        <v>289</v>
      </c>
      <c r="B513"/>
      <c r="C513"/>
      <c r="D513"/>
      <c r="E513"/>
      <c r="F513" s="11" t="s">
        <v>290</v>
      </c>
      <c r="G513" s="11" t="s">
        <v>290</v>
      </c>
      <c r="I513" s="11" t="s">
        <v>1336</v>
      </c>
      <c r="J513" s="11" t="s">
        <v>761</v>
      </c>
      <c r="K513" s="11" t="s">
        <v>133</v>
      </c>
      <c r="L513" s="11" t="s">
        <v>714</v>
      </c>
      <c r="M513" s="11" t="s">
        <v>1326</v>
      </c>
      <c r="N513" s="11" t="s">
        <v>1332</v>
      </c>
      <c r="O513" s="11" t="s">
        <v>1333</v>
      </c>
      <c r="P513" s="11" t="s">
        <v>297</v>
      </c>
      <c r="R513" s="11" t="s">
        <v>1278</v>
      </c>
      <c r="T513" s="11" t="s">
        <v>1279</v>
      </c>
      <c r="U513" s="11" t="s">
        <v>330</v>
      </c>
      <c r="V513" s="11" t="s">
        <v>338</v>
      </c>
      <c r="Z513" s="11" t="s">
        <v>2</v>
      </c>
      <c r="AF513" s="11">
        <v>1</v>
      </c>
      <c r="BH513" s="11">
        <f t="shared" si="21"/>
        <v>1</v>
      </c>
      <c r="BI513" s="12">
        <v>64</v>
      </c>
      <c r="BJ513" s="12">
        <f t="shared" si="22"/>
        <v>64</v>
      </c>
      <c r="BK513" s="12">
        <v>170</v>
      </c>
      <c r="BL513" s="12">
        <f t="shared" si="23"/>
        <v>170</v>
      </c>
      <c r="BM513" s="11" t="s">
        <v>331</v>
      </c>
      <c r="BN513" s="13" t="s">
        <v>1184</v>
      </c>
      <c r="BO513" s="11" t="s">
        <v>1329</v>
      </c>
      <c r="BP513" s="11" t="s">
        <v>304</v>
      </c>
    </row>
    <row r="514" spans="1:68" ht="30" x14ac:dyDescent="0.25">
      <c r="F514" t="s">
        <v>290</v>
      </c>
      <c r="G514" t="s">
        <v>290</v>
      </c>
      <c r="I514" t="s">
        <v>1336</v>
      </c>
      <c r="J514" t="s">
        <v>761</v>
      </c>
      <c r="K514" t="s">
        <v>133</v>
      </c>
      <c r="L514" t="s">
        <v>714</v>
      </c>
      <c r="M514" t="s">
        <v>1326</v>
      </c>
      <c r="N514" t="s">
        <v>1332</v>
      </c>
      <c r="O514" t="s">
        <v>1333</v>
      </c>
      <c r="P514" t="s">
        <v>297</v>
      </c>
      <c r="R514" t="s">
        <v>1278</v>
      </c>
      <c r="T514" t="s">
        <v>1279</v>
      </c>
      <c r="U514" t="s">
        <v>330</v>
      </c>
      <c r="V514" t="s">
        <v>338</v>
      </c>
      <c r="Z514" t="s">
        <v>2</v>
      </c>
      <c r="AF514" s="14">
        <v>0</v>
      </c>
      <c r="BH514">
        <f t="shared" si="21"/>
        <v>0</v>
      </c>
      <c r="BI514" s="5">
        <v>64</v>
      </c>
      <c r="BJ514" s="5">
        <f t="shared" si="22"/>
        <v>0</v>
      </c>
      <c r="BK514" s="5">
        <v>170</v>
      </c>
      <c r="BL514" s="5">
        <f t="shared" si="23"/>
        <v>0</v>
      </c>
      <c r="BM514" t="s">
        <v>331</v>
      </c>
      <c r="BN514" s="4" t="s">
        <v>1184</v>
      </c>
      <c r="BO514" t="s">
        <v>1329</v>
      </c>
      <c r="BP514" t="s">
        <v>305</v>
      </c>
    </row>
    <row r="515" spans="1:68" s="11" customFormat="1" ht="214.9" customHeight="1" x14ac:dyDescent="0.25">
      <c r="A515"/>
      <c r="B515"/>
      <c r="C515"/>
      <c r="D515"/>
      <c r="E515"/>
      <c r="F515" s="11" t="s">
        <v>290</v>
      </c>
      <c r="G515" s="11" t="s">
        <v>290</v>
      </c>
      <c r="I515" s="11" t="s">
        <v>1337</v>
      </c>
      <c r="J515" s="11" t="s">
        <v>761</v>
      </c>
      <c r="K515" s="11" t="s">
        <v>792</v>
      </c>
      <c r="L515" s="11" t="s">
        <v>793</v>
      </c>
      <c r="M515" s="11" t="s">
        <v>793</v>
      </c>
      <c r="N515" s="11" t="s">
        <v>1338</v>
      </c>
      <c r="O515" s="11" t="s">
        <v>1339</v>
      </c>
      <c r="P515" s="11" t="s">
        <v>297</v>
      </c>
      <c r="R515" s="11" t="s">
        <v>683</v>
      </c>
      <c r="T515" s="11" t="s">
        <v>684</v>
      </c>
      <c r="U515" s="11" t="s">
        <v>631</v>
      </c>
      <c r="V515" s="11" t="s">
        <v>301</v>
      </c>
      <c r="Z515" s="11" t="s">
        <v>0</v>
      </c>
      <c r="AA515" s="11">
        <v>4</v>
      </c>
      <c r="BH515" s="11">
        <f t="shared" si="21"/>
        <v>4</v>
      </c>
      <c r="BI515" s="12">
        <v>72</v>
      </c>
      <c r="BJ515" s="12">
        <f t="shared" si="22"/>
        <v>288</v>
      </c>
      <c r="BK515" s="12">
        <v>190</v>
      </c>
      <c r="BL515" s="12">
        <f t="shared" si="23"/>
        <v>760</v>
      </c>
      <c r="BN515" s="13" t="s">
        <v>1340</v>
      </c>
      <c r="BO515" s="11" t="s">
        <v>797</v>
      </c>
      <c r="BP515" s="11" t="s">
        <v>304</v>
      </c>
    </row>
    <row r="516" spans="1:68" x14ac:dyDescent="0.25">
      <c r="F516" t="s">
        <v>290</v>
      </c>
      <c r="G516" t="s">
        <v>290</v>
      </c>
      <c r="I516" t="s">
        <v>1337</v>
      </c>
      <c r="J516" t="s">
        <v>761</v>
      </c>
      <c r="K516" t="s">
        <v>792</v>
      </c>
      <c r="L516" t="s">
        <v>793</v>
      </c>
      <c r="M516" t="s">
        <v>793</v>
      </c>
      <c r="N516" t="s">
        <v>1338</v>
      </c>
      <c r="O516" t="s">
        <v>1339</v>
      </c>
      <c r="P516" t="s">
        <v>297</v>
      </c>
      <c r="R516" t="s">
        <v>683</v>
      </c>
      <c r="T516" t="s">
        <v>684</v>
      </c>
      <c r="U516" t="s">
        <v>631</v>
      </c>
      <c r="V516" t="s">
        <v>301</v>
      </c>
      <c r="Z516" t="s">
        <v>0</v>
      </c>
      <c r="AA516" s="14">
        <v>0</v>
      </c>
      <c r="BH516">
        <f t="shared" si="21"/>
        <v>0</v>
      </c>
      <c r="BI516" s="5">
        <v>72</v>
      </c>
      <c r="BJ516" s="5">
        <f t="shared" si="22"/>
        <v>0</v>
      </c>
      <c r="BK516" s="5">
        <v>190</v>
      </c>
      <c r="BL516" s="5">
        <f t="shared" si="23"/>
        <v>0</v>
      </c>
      <c r="BN516" s="4" t="s">
        <v>1340</v>
      </c>
      <c r="BO516" t="s">
        <v>797</v>
      </c>
      <c r="BP516" t="s">
        <v>305</v>
      </c>
    </row>
    <row r="517" spans="1:68" s="11" customFormat="1" ht="214.9" customHeight="1" x14ac:dyDescent="0.25">
      <c r="A517" t="s">
        <v>289</v>
      </c>
      <c r="B517"/>
      <c r="C517"/>
      <c r="D517"/>
      <c r="E517"/>
      <c r="F517" s="11" t="s">
        <v>290</v>
      </c>
      <c r="G517" s="11" t="s">
        <v>290</v>
      </c>
      <c r="I517" s="11" t="s">
        <v>1341</v>
      </c>
      <c r="J517" s="11" t="s">
        <v>761</v>
      </c>
      <c r="K517" s="11" t="s">
        <v>792</v>
      </c>
      <c r="L517" s="11" t="s">
        <v>793</v>
      </c>
      <c r="M517" s="11" t="s">
        <v>793</v>
      </c>
      <c r="N517" s="11" t="s">
        <v>1338</v>
      </c>
      <c r="O517" s="11" t="s">
        <v>1339</v>
      </c>
      <c r="P517" s="11" t="s">
        <v>297</v>
      </c>
      <c r="R517" s="11" t="s">
        <v>328</v>
      </c>
      <c r="T517" s="11" t="s">
        <v>329</v>
      </c>
      <c r="U517" s="11" t="s">
        <v>631</v>
      </c>
      <c r="V517" s="11" t="s">
        <v>301</v>
      </c>
      <c r="Z517" s="11" t="s">
        <v>0</v>
      </c>
      <c r="AA517" s="11">
        <v>17</v>
      </c>
      <c r="BH517" s="11">
        <f t="shared" si="21"/>
        <v>17</v>
      </c>
      <c r="BI517" s="12">
        <v>72</v>
      </c>
      <c r="BJ517" s="12">
        <f t="shared" si="22"/>
        <v>1224</v>
      </c>
      <c r="BK517" s="12">
        <v>190</v>
      </c>
      <c r="BL517" s="12">
        <f t="shared" si="23"/>
        <v>3230</v>
      </c>
      <c r="BN517" s="13" t="s">
        <v>1340</v>
      </c>
      <c r="BO517" s="11" t="s">
        <v>797</v>
      </c>
      <c r="BP517" s="11" t="s">
        <v>304</v>
      </c>
    </row>
    <row r="518" spans="1:68" x14ac:dyDescent="0.25">
      <c r="F518" t="s">
        <v>290</v>
      </c>
      <c r="G518" t="s">
        <v>290</v>
      </c>
      <c r="I518" t="s">
        <v>1341</v>
      </c>
      <c r="J518" t="s">
        <v>761</v>
      </c>
      <c r="K518" t="s">
        <v>792</v>
      </c>
      <c r="L518" t="s">
        <v>793</v>
      </c>
      <c r="M518" t="s">
        <v>793</v>
      </c>
      <c r="N518" t="s">
        <v>1338</v>
      </c>
      <c r="O518" t="s">
        <v>1339</v>
      </c>
      <c r="P518" t="s">
        <v>297</v>
      </c>
      <c r="R518" t="s">
        <v>328</v>
      </c>
      <c r="T518" t="s">
        <v>329</v>
      </c>
      <c r="U518" t="s">
        <v>631</v>
      </c>
      <c r="V518" t="s">
        <v>301</v>
      </c>
      <c r="Z518" t="s">
        <v>0</v>
      </c>
      <c r="AA518" s="14">
        <v>0</v>
      </c>
      <c r="BH518">
        <f t="shared" si="21"/>
        <v>0</v>
      </c>
      <c r="BI518" s="5">
        <v>72</v>
      </c>
      <c r="BJ518" s="5">
        <f t="shared" si="22"/>
        <v>0</v>
      </c>
      <c r="BK518" s="5">
        <v>190</v>
      </c>
      <c r="BL518" s="5">
        <f t="shared" si="23"/>
        <v>0</v>
      </c>
      <c r="BN518" s="4" t="s">
        <v>1340</v>
      </c>
      <c r="BO518" t="s">
        <v>797</v>
      </c>
      <c r="BP518" t="s">
        <v>305</v>
      </c>
    </row>
    <row r="519" spans="1:68" s="11" customFormat="1" ht="214.9" customHeight="1" x14ac:dyDescent="0.25">
      <c r="A519" t="s">
        <v>289</v>
      </c>
      <c r="B519"/>
      <c r="C519"/>
      <c r="D519"/>
      <c r="E519"/>
      <c r="F519" s="11" t="s">
        <v>290</v>
      </c>
      <c r="G519" s="11" t="s">
        <v>290</v>
      </c>
      <c r="I519" s="11" t="s">
        <v>1342</v>
      </c>
      <c r="J519" s="11" t="s">
        <v>761</v>
      </c>
      <c r="K519" s="11" t="s">
        <v>792</v>
      </c>
      <c r="L519" s="11" t="s">
        <v>793</v>
      </c>
      <c r="M519" s="11" t="s">
        <v>793</v>
      </c>
      <c r="N519" s="11" t="s">
        <v>1343</v>
      </c>
      <c r="O519" s="11" t="s">
        <v>1344</v>
      </c>
      <c r="P519" s="11" t="s">
        <v>297</v>
      </c>
      <c r="R519" s="11" t="s">
        <v>1345</v>
      </c>
      <c r="T519" s="11" t="s">
        <v>1346</v>
      </c>
      <c r="U519" s="11" t="s">
        <v>330</v>
      </c>
      <c r="V519" s="11" t="s">
        <v>301</v>
      </c>
      <c r="Z519" s="11" t="s">
        <v>0</v>
      </c>
      <c r="AA519" s="11">
        <v>5</v>
      </c>
      <c r="BH519" s="11">
        <f t="shared" si="21"/>
        <v>5</v>
      </c>
      <c r="BI519" s="12">
        <v>81</v>
      </c>
      <c r="BJ519" s="12">
        <f t="shared" si="22"/>
        <v>405</v>
      </c>
      <c r="BK519" s="12">
        <v>215</v>
      </c>
      <c r="BL519" s="12">
        <f t="shared" si="23"/>
        <v>1075</v>
      </c>
      <c r="BM519" s="11" t="s">
        <v>331</v>
      </c>
      <c r="BN519" s="13" t="s">
        <v>1347</v>
      </c>
      <c r="BO519" s="11" t="s">
        <v>797</v>
      </c>
      <c r="BP519" s="11" t="s">
        <v>304</v>
      </c>
    </row>
    <row r="520" spans="1:68" x14ac:dyDescent="0.25">
      <c r="F520" t="s">
        <v>290</v>
      </c>
      <c r="G520" t="s">
        <v>290</v>
      </c>
      <c r="I520" t="s">
        <v>1342</v>
      </c>
      <c r="J520" t="s">
        <v>761</v>
      </c>
      <c r="K520" t="s">
        <v>792</v>
      </c>
      <c r="L520" t="s">
        <v>793</v>
      </c>
      <c r="M520" t="s">
        <v>793</v>
      </c>
      <c r="N520" t="s">
        <v>1343</v>
      </c>
      <c r="O520" t="s">
        <v>1344</v>
      </c>
      <c r="P520" t="s">
        <v>297</v>
      </c>
      <c r="R520" t="s">
        <v>1345</v>
      </c>
      <c r="T520" t="s">
        <v>1346</v>
      </c>
      <c r="U520" t="s">
        <v>330</v>
      </c>
      <c r="V520" t="s">
        <v>301</v>
      </c>
      <c r="Z520" t="s">
        <v>0</v>
      </c>
      <c r="AA520" s="14">
        <v>0</v>
      </c>
      <c r="BH520">
        <f t="shared" si="21"/>
        <v>0</v>
      </c>
      <c r="BI520" s="5">
        <v>81</v>
      </c>
      <c r="BJ520" s="5">
        <f t="shared" si="22"/>
        <v>0</v>
      </c>
      <c r="BK520" s="5">
        <v>215</v>
      </c>
      <c r="BL520" s="5">
        <f t="shared" si="23"/>
        <v>0</v>
      </c>
      <c r="BM520" t="s">
        <v>331</v>
      </c>
      <c r="BN520" s="4" t="s">
        <v>1347</v>
      </c>
      <c r="BO520" t="s">
        <v>797</v>
      </c>
      <c r="BP520" t="s">
        <v>305</v>
      </c>
    </row>
    <row r="521" spans="1:68" s="11" customFormat="1" ht="214.9" customHeight="1" x14ac:dyDescent="0.25">
      <c r="A521" t="s">
        <v>289</v>
      </c>
      <c r="B521"/>
      <c r="C521"/>
      <c r="D521"/>
      <c r="E521"/>
      <c r="F521" s="11" t="s">
        <v>290</v>
      </c>
      <c r="G521" s="11" t="s">
        <v>290</v>
      </c>
      <c r="I521" s="11" t="s">
        <v>1348</v>
      </c>
      <c r="J521" s="11" t="s">
        <v>761</v>
      </c>
      <c r="K521" s="11" t="s">
        <v>792</v>
      </c>
      <c r="L521" s="11" t="s">
        <v>793</v>
      </c>
      <c r="M521" s="11" t="s">
        <v>793</v>
      </c>
      <c r="N521" s="11" t="s">
        <v>1343</v>
      </c>
      <c r="O521" s="11" t="s">
        <v>1344</v>
      </c>
      <c r="P521" s="11" t="s">
        <v>297</v>
      </c>
      <c r="R521" s="11" t="s">
        <v>1349</v>
      </c>
      <c r="T521" s="11" t="s">
        <v>1350</v>
      </c>
      <c r="U521" s="11" t="s">
        <v>330</v>
      </c>
      <c r="V521" s="11" t="s">
        <v>301</v>
      </c>
      <c r="Z521" s="11" t="s">
        <v>0</v>
      </c>
      <c r="AA521" s="11">
        <v>3</v>
      </c>
      <c r="BH521" s="11">
        <f t="shared" si="21"/>
        <v>3</v>
      </c>
      <c r="BI521" s="12">
        <v>81</v>
      </c>
      <c r="BJ521" s="12">
        <f t="shared" si="22"/>
        <v>243</v>
      </c>
      <c r="BK521" s="12">
        <v>215</v>
      </c>
      <c r="BL521" s="12">
        <f t="shared" si="23"/>
        <v>645</v>
      </c>
      <c r="BM521" s="11" t="s">
        <v>331</v>
      </c>
      <c r="BN521" s="13" t="s">
        <v>1347</v>
      </c>
      <c r="BO521" s="11" t="s">
        <v>797</v>
      </c>
      <c r="BP521" s="11" t="s">
        <v>304</v>
      </c>
    </row>
    <row r="522" spans="1:68" x14ac:dyDescent="0.25">
      <c r="F522" t="s">
        <v>290</v>
      </c>
      <c r="G522" t="s">
        <v>290</v>
      </c>
      <c r="I522" t="s">
        <v>1348</v>
      </c>
      <c r="J522" t="s">
        <v>761</v>
      </c>
      <c r="K522" t="s">
        <v>792</v>
      </c>
      <c r="L522" t="s">
        <v>793</v>
      </c>
      <c r="M522" t="s">
        <v>793</v>
      </c>
      <c r="N522" t="s">
        <v>1343</v>
      </c>
      <c r="O522" t="s">
        <v>1344</v>
      </c>
      <c r="P522" t="s">
        <v>297</v>
      </c>
      <c r="R522" t="s">
        <v>1349</v>
      </c>
      <c r="T522" t="s">
        <v>1350</v>
      </c>
      <c r="U522" t="s">
        <v>330</v>
      </c>
      <c r="V522" t="s">
        <v>301</v>
      </c>
      <c r="Z522" t="s">
        <v>0</v>
      </c>
      <c r="AA522" s="14">
        <v>0</v>
      </c>
      <c r="BH522">
        <f t="shared" si="21"/>
        <v>0</v>
      </c>
      <c r="BI522" s="5">
        <v>81</v>
      </c>
      <c r="BJ522" s="5">
        <f t="shared" si="22"/>
        <v>0</v>
      </c>
      <c r="BK522" s="5">
        <v>215</v>
      </c>
      <c r="BL522" s="5">
        <f t="shared" si="23"/>
        <v>0</v>
      </c>
      <c r="BM522" t="s">
        <v>331</v>
      </c>
      <c r="BN522" s="4" t="s">
        <v>1347</v>
      </c>
      <c r="BO522" t="s">
        <v>797</v>
      </c>
      <c r="BP522" t="s">
        <v>305</v>
      </c>
    </row>
    <row r="523" spans="1:68" s="11" customFormat="1" ht="214.9" customHeight="1" x14ac:dyDescent="0.25">
      <c r="A523"/>
      <c r="B523"/>
      <c r="C523"/>
      <c r="D523"/>
      <c r="E523"/>
      <c r="F523" s="11" t="s">
        <v>290</v>
      </c>
      <c r="G523" s="11" t="s">
        <v>290</v>
      </c>
      <c r="I523" s="11" t="s">
        <v>1351</v>
      </c>
      <c r="J523" s="11" t="s">
        <v>441</v>
      </c>
      <c r="K523" s="11" t="s">
        <v>792</v>
      </c>
      <c r="L523" s="11" t="s">
        <v>793</v>
      </c>
      <c r="M523" s="11" t="s">
        <v>793</v>
      </c>
      <c r="N523" s="11" t="s">
        <v>1352</v>
      </c>
      <c r="O523" s="11" t="s">
        <v>1353</v>
      </c>
      <c r="P523" s="11" t="s">
        <v>297</v>
      </c>
      <c r="R523" s="11" t="s">
        <v>1354</v>
      </c>
      <c r="T523" s="11" t="s">
        <v>1355</v>
      </c>
      <c r="U523" s="11" t="s">
        <v>330</v>
      </c>
      <c r="V523" s="11" t="s">
        <v>301</v>
      </c>
      <c r="Z523" s="11" t="s">
        <v>0</v>
      </c>
      <c r="AA523" s="11">
        <v>2</v>
      </c>
      <c r="BH523" s="11">
        <f t="shared" si="21"/>
        <v>2</v>
      </c>
      <c r="BI523" s="12">
        <v>57</v>
      </c>
      <c r="BJ523" s="12">
        <f t="shared" si="22"/>
        <v>114</v>
      </c>
      <c r="BK523" s="12">
        <v>150</v>
      </c>
      <c r="BL523" s="12">
        <f t="shared" si="23"/>
        <v>300</v>
      </c>
      <c r="BN523" s="13" t="s">
        <v>1356</v>
      </c>
      <c r="BO523" s="11" t="s">
        <v>797</v>
      </c>
      <c r="BP523" s="11" t="s">
        <v>304</v>
      </c>
    </row>
    <row r="524" spans="1:68" x14ac:dyDescent="0.25">
      <c r="F524" t="s">
        <v>290</v>
      </c>
      <c r="G524" t="s">
        <v>290</v>
      </c>
      <c r="I524" t="s">
        <v>1351</v>
      </c>
      <c r="J524" t="s">
        <v>441</v>
      </c>
      <c r="K524" t="s">
        <v>792</v>
      </c>
      <c r="L524" t="s">
        <v>793</v>
      </c>
      <c r="M524" t="s">
        <v>793</v>
      </c>
      <c r="N524" t="s">
        <v>1352</v>
      </c>
      <c r="O524" t="s">
        <v>1353</v>
      </c>
      <c r="P524" t="s">
        <v>297</v>
      </c>
      <c r="R524" t="s">
        <v>1354</v>
      </c>
      <c r="T524" t="s">
        <v>1355</v>
      </c>
      <c r="U524" t="s">
        <v>330</v>
      </c>
      <c r="V524" t="s">
        <v>301</v>
      </c>
      <c r="Z524" t="s">
        <v>0</v>
      </c>
      <c r="AA524" s="14">
        <v>0</v>
      </c>
      <c r="BH524">
        <f t="shared" si="21"/>
        <v>0</v>
      </c>
      <c r="BI524" s="5">
        <v>57</v>
      </c>
      <c r="BJ524" s="5">
        <f t="shared" si="22"/>
        <v>0</v>
      </c>
      <c r="BK524" s="5">
        <v>150</v>
      </c>
      <c r="BL524" s="5">
        <f t="shared" si="23"/>
        <v>0</v>
      </c>
      <c r="BN524" s="4" t="s">
        <v>1356</v>
      </c>
      <c r="BO524" t="s">
        <v>797</v>
      </c>
      <c r="BP524" t="s">
        <v>305</v>
      </c>
    </row>
    <row r="525" spans="1:68" s="11" customFormat="1" ht="214.9" customHeight="1" x14ac:dyDescent="0.25">
      <c r="A525" t="s">
        <v>289</v>
      </c>
      <c r="B525"/>
      <c r="C525"/>
      <c r="D525"/>
      <c r="E525"/>
      <c r="F525" s="11" t="s">
        <v>290</v>
      </c>
      <c r="G525" s="11" t="s">
        <v>290</v>
      </c>
      <c r="I525" s="11" t="s">
        <v>1357</v>
      </c>
      <c r="J525" s="11" t="s">
        <v>761</v>
      </c>
      <c r="K525" s="11" t="s">
        <v>792</v>
      </c>
      <c r="L525" s="11" t="s">
        <v>793</v>
      </c>
      <c r="M525" s="11" t="s">
        <v>793</v>
      </c>
      <c r="N525" s="11" t="s">
        <v>1358</v>
      </c>
      <c r="O525" s="11" t="s">
        <v>1359</v>
      </c>
      <c r="P525" s="11" t="s">
        <v>297</v>
      </c>
      <c r="R525" s="11" t="s">
        <v>1360</v>
      </c>
      <c r="T525" s="11" t="s">
        <v>1361</v>
      </c>
      <c r="U525" s="11" t="s">
        <v>300</v>
      </c>
      <c r="V525" s="11" t="s">
        <v>301</v>
      </c>
      <c r="Z525" s="11" t="s">
        <v>0</v>
      </c>
      <c r="AA525" s="11">
        <v>9</v>
      </c>
      <c r="BH525" s="11">
        <f t="shared" si="21"/>
        <v>9</v>
      </c>
      <c r="BI525" s="12">
        <v>57</v>
      </c>
      <c r="BJ525" s="12">
        <f t="shared" si="22"/>
        <v>513</v>
      </c>
      <c r="BK525" s="12">
        <v>150</v>
      </c>
      <c r="BL525" s="12">
        <f t="shared" si="23"/>
        <v>1350</v>
      </c>
      <c r="BM525" s="11" t="s">
        <v>331</v>
      </c>
      <c r="BN525" s="13" t="s">
        <v>1362</v>
      </c>
      <c r="BO525" s="11" t="s">
        <v>1363</v>
      </c>
      <c r="BP525" s="11" t="s">
        <v>304</v>
      </c>
    </row>
    <row r="526" spans="1:68" x14ac:dyDescent="0.25">
      <c r="F526" t="s">
        <v>290</v>
      </c>
      <c r="G526" t="s">
        <v>290</v>
      </c>
      <c r="I526" t="s">
        <v>1357</v>
      </c>
      <c r="J526" t="s">
        <v>761</v>
      </c>
      <c r="K526" t="s">
        <v>792</v>
      </c>
      <c r="L526" t="s">
        <v>793</v>
      </c>
      <c r="M526" t="s">
        <v>793</v>
      </c>
      <c r="N526" t="s">
        <v>1358</v>
      </c>
      <c r="O526" t="s">
        <v>1359</v>
      </c>
      <c r="P526" t="s">
        <v>297</v>
      </c>
      <c r="R526" t="s">
        <v>1360</v>
      </c>
      <c r="T526" t="s">
        <v>1361</v>
      </c>
      <c r="U526" t="s">
        <v>300</v>
      </c>
      <c r="V526" t="s">
        <v>301</v>
      </c>
      <c r="Z526" t="s">
        <v>0</v>
      </c>
      <c r="AA526" s="14">
        <v>0</v>
      </c>
      <c r="BH526">
        <f t="shared" si="21"/>
        <v>0</v>
      </c>
      <c r="BI526" s="5">
        <v>57</v>
      </c>
      <c r="BJ526" s="5">
        <f t="shared" si="22"/>
        <v>0</v>
      </c>
      <c r="BK526" s="5">
        <v>150</v>
      </c>
      <c r="BL526" s="5">
        <f t="shared" si="23"/>
        <v>0</v>
      </c>
      <c r="BM526" t="s">
        <v>331</v>
      </c>
      <c r="BN526" s="4" t="s">
        <v>1362</v>
      </c>
      <c r="BO526" t="s">
        <v>1363</v>
      </c>
      <c r="BP526" t="s">
        <v>305</v>
      </c>
    </row>
    <row r="527" spans="1:68" s="11" customFormat="1" ht="214.9" customHeight="1" x14ac:dyDescent="0.25">
      <c r="A527"/>
      <c r="B527"/>
      <c r="C527"/>
      <c r="D527"/>
      <c r="E527"/>
      <c r="F527" s="11" t="s">
        <v>290</v>
      </c>
      <c r="G527" s="11" t="s">
        <v>290</v>
      </c>
      <c r="I527" s="11" t="s">
        <v>1364</v>
      </c>
      <c r="J527" s="11" t="s">
        <v>761</v>
      </c>
      <c r="K527" s="11" t="s">
        <v>792</v>
      </c>
      <c r="L527" s="11" t="s">
        <v>793</v>
      </c>
      <c r="M527" s="11" t="s">
        <v>793</v>
      </c>
      <c r="N527" s="11" t="s">
        <v>1358</v>
      </c>
      <c r="O527" s="11" t="s">
        <v>1359</v>
      </c>
      <c r="P527" s="11" t="s">
        <v>297</v>
      </c>
      <c r="R527" s="11" t="s">
        <v>1365</v>
      </c>
      <c r="T527" s="11" t="s">
        <v>1366</v>
      </c>
      <c r="U527" s="11" t="s">
        <v>300</v>
      </c>
      <c r="V527" s="11" t="s">
        <v>301</v>
      </c>
      <c r="Z527" s="11" t="s">
        <v>0</v>
      </c>
      <c r="AA527" s="11">
        <v>2</v>
      </c>
      <c r="BH527" s="11">
        <f t="shared" si="21"/>
        <v>2</v>
      </c>
      <c r="BI527" s="12">
        <v>57</v>
      </c>
      <c r="BJ527" s="12">
        <f t="shared" si="22"/>
        <v>114</v>
      </c>
      <c r="BK527" s="12">
        <v>150</v>
      </c>
      <c r="BL527" s="12">
        <f t="shared" si="23"/>
        <v>300</v>
      </c>
      <c r="BM527" s="11" t="s">
        <v>331</v>
      </c>
      <c r="BN527" s="13" t="s">
        <v>1362</v>
      </c>
      <c r="BO527" s="11" t="s">
        <v>1363</v>
      </c>
      <c r="BP527" s="11" t="s">
        <v>304</v>
      </c>
    </row>
    <row r="528" spans="1:68" x14ac:dyDescent="0.25">
      <c r="F528" t="s">
        <v>290</v>
      </c>
      <c r="G528" t="s">
        <v>290</v>
      </c>
      <c r="I528" t="s">
        <v>1364</v>
      </c>
      <c r="J528" t="s">
        <v>761</v>
      </c>
      <c r="K528" t="s">
        <v>792</v>
      </c>
      <c r="L528" t="s">
        <v>793</v>
      </c>
      <c r="M528" t="s">
        <v>793</v>
      </c>
      <c r="N528" t="s">
        <v>1358</v>
      </c>
      <c r="O528" t="s">
        <v>1359</v>
      </c>
      <c r="P528" t="s">
        <v>297</v>
      </c>
      <c r="R528" t="s">
        <v>1365</v>
      </c>
      <c r="T528" t="s">
        <v>1366</v>
      </c>
      <c r="U528" t="s">
        <v>300</v>
      </c>
      <c r="V528" t="s">
        <v>301</v>
      </c>
      <c r="Z528" t="s">
        <v>0</v>
      </c>
      <c r="AA528" s="14">
        <v>0</v>
      </c>
      <c r="BH528">
        <f t="shared" si="21"/>
        <v>0</v>
      </c>
      <c r="BI528" s="5">
        <v>57</v>
      </c>
      <c r="BJ528" s="5">
        <f t="shared" si="22"/>
        <v>0</v>
      </c>
      <c r="BK528" s="5">
        <v>150</v>
      </c>
      <c r="BL528" s="5">
        <f t="shared" si="23"/>
        <v>0</v>
      </c>
      <c r="BM528" t="s">
        <v>331</v>
      </c>
      <c r="BN528" s="4" t="s">
        <v>1362</v>
      </c>
      <c r="BO528" t="s">
        <v>1363</v>
      </c>
      <c r="BP528" t="s">
        <v>305</v>
      </c>
    </row>
    <row r="529" spans="1:68" s="11" customFormat="1" ht="214.9" customHeight="1" x14ac:dyDescent="0.25">
      <c r="A529" t="s">
        <v>289</v>
      </c>
      <c r="B529"/>
      <c r="C529"/>
      <c r="D529"/>
      <c r="E529"/>
      <c r="F529" s="11" t="s">
        <v>290</v>
      </c>
      <c r="G529" s="11" t="s">
        <v>290</v>
      </c>
      <c r="I529" s="11" t="s">
        <v>1367</v>
      </c>
      <c r="J529" s="11" t="s">
        <v>761</v>
      </c>
      <c r="K529" s="11" t="s">
        <v>792</v>
      </c>
      <c r="L529" s="11" t="s">
        <v>793</v>
      </c>
      <c r="M529" s="11" t="s">
        <v>793</v>
      </c>
      <c r="N529" s="11" t="s">
        <v>1358</v>
      </c>
      <c r="O529" s="11" t="s">
        <v>1359</v>
      </c>
      <c r="P529" s="11" t="s">
        <v>297</v>
      </c>
      <c r="R529" s="11" t="s">
        <v>1368</v>
      </c>
      <c r="T529" s="11" t="s">
        <v>1369</v>
      </c>
      <c r="U529" s="11" t="s">
        <v>300</v>
      </c>
      <c r="V529" s="11" t="s">
        <v>301</v>
      </c>
      <c r="Z529" s="11" t="s">
        <v>0</v>
      </c>
      <c r="AA529" s="11">
        <v>12</v>
      </c>
      <c r="BH529" s="11">
        <f t="shared" si="21"/>
        <v>12</v>
      </c>
      <c r="BI529" s="12">
        <v>57</v>
      </c>
      <c r="BJ529" s="12">
        <f t="shared" si="22"/>
        <v>684</v>
      </c>
      <c r="BK529" s="12">
        <v>150</v>
      </c>
      <c r="BL529" s="12">
        <f t="shared" si="23"/>
        <v>1800</v>
      </c>
      <c r="BM529" s="11" t="s">
        <v>331</v>
      </c>
      <c r="BN529" s="13" t="s">
        <v>1362</v>
      </c>
      <c r="BO529" s="11" t="s">
        <v>1363</v>
      </c>
      <c r="BP529" s="11" t="s">
        <v>304</v>
      </c>
    </row>
    <row r="530" spans="1:68" x14ac:dyDescent="0.25">
      <c r="F530" t="s">
        <v>290</v>
      </c>
      <c r="G530" t="s">
        <v>290</v>
      </c>
      <c r="I530" t="s">
        <v>1367</v>
      </c>
      <c r="J530" t="s">
        <v>761</v>
      </c>
      <c r="K530" t="s">
        <v>792</v>
      </c>
      <c r="L530" t="s">
        <v>793</v>
      </c>
      <c r="M530" t="s">
        <v>793</v>
      </c>
      <c r="N530" t="s">
        <v>1358</v>
      </c>
      <c r="O530" t="s">
        <v>1359</v>
      </c>
      <c r="P530" t="s">
        <v>297</v>
      </c>
      <c r="R530" t="s">
        <v>1368</v>
      </c>
      <c r="T530" t="s">
        <v>1369</v>
      </c>
      <c r="U530" t="s">
        <v>300</v>
      </c>
      <c r="V530" t="s">
        <v>301</v>
      </c>
      <c r="Z530" t="s">
        <v>0</v>
      </c>
      <c r="AA530" s="14">
        <v>0</v>
      </c>
      <c r="BH530">
        <f t="shared" si="21"/>
        <v>0</v>
      </c>
      <c r="BI530" s="5">
        <v>57</v>
      </c>
      <c r="BJ530" s="5">
        <f t="shared" si="22"/>
        <v>0</v>
      </c>
      <c r="BK530" s="5">
        <v>150</v>
      </c>
      <c r="BL530" s="5">
        <f t="shared" si="23"/>
        <v>0</v>
      </c>
      <c r="BM530" t="s">
        <v>331</v>
      </c>
      <c r="BN530" s="4" t="s">
        <v>1362</v>
      </c>
      <c r="BO530" t="s">
        <v>1363</v>
      </c>
      <c r="BP530" t="s">
        <v>305</v>
      </c>
    </row>
    <row r="531" spans="1:68" s="11" customFormat="1" ht="214.9" customHeight="1" x14ac:dyDescent="0.25">
      <c r="A531"/>
      <c r="B531"/>
      <c r="C531"/>
      <c r="D531"/>
      <c r="E531"/>
      <c r="F531" s="11" t="s">
        <v>290</v>
      </c>
      <c r="G531" s="11" t="s">
        <v>290</v>
      </c>
      <c r="I531" s="11" t="s">
        <v>1370</v>
      </c>
      <c r="J531" s="11" t="s">
        <v>441</v>
      </c>
      <c r="K531" s="11" t="s">
        <v>792</v>
      </c>
      <c r="L531" s="11" t="s">
        <v>793</v>
      </c>
      <c r="M531" s="11" t="s">
        <v>793</v>
      </c>
      <c r="N531" s="11" t="s">
        <v>1371</v>
      </c>
      <c r="O531" s="11" t="s">
        <v>1372</v>
      </c>
      <c r="P531" s="11" t="s">
        <v>297</v>
      </c>
      <c r="R531" s="11" t="s">
        <v>328</v>
      </c>
      <c r="T531" s="11" t="s">
        <v>329</v>
      </c>
      <c r="U531" s="11" t="s">
        <v>300</v>
      </c>
      <c r="V531" s="11" t="s">
        <v>301</v>
      </c>
      <c r="Z531" s="11" t="s">
        <v>0</v>
      </c>
      <c r="AA531" s="11">
        <v>37</v>
      </c>
      <c r="BH531" s="11">
        <f t="shared" si="21"/>
        <v>37</v>
      </c>
      <c r="BI531" s="12">
        <v>74</v>
      </c>
      <c r="BJ531" s="12">
        <f t="shared" si="22"/>
        <v>2738</v>
      </c>
      <c r="BK531" s="12">
        <v>195</v>
      </c>
      <c r="BL531" s="12">
        <f t="shared" si="23"/>
        <v>7215</v>
      </c>
      <c r="BM531" s="11" t="s">
        <v>331</v>
      </c>
      <c r="BN531" s="13" t="s">
        <v>1340</v>
      </c>
      <c r="BO531" s="11" t="s">
        <v>797</v>
      </c>
      <c r="BP531" s="11" t="s">
        <v>304</v>
      </c>
    </row>
    <row r="532" spans="1:68" x14ac:dyDescent="0.25">
      <c r="F532" t="s">
        <v>290</v>
      </c>
      <c r="G532" t="s">
        <v>290</v>
      </c>
      <c r="I532" t="s">
        <v>1370</v>
      </c>
      <c r="J532" t="s">
        <v>441</v>
      </c>
      <c r="K532" t="s">
        <v>792</v>
      </c>
      <c r="L532" t="s">
        <v>793</v>
      </c>
      <c r="M532" t="s">
        <v>793</v>
      </c>
      <c r="N532" t="s">
        <v>1371</v>
      </c>
      <c r="O532" t="s">
        <v>1372</v>
      </c>
      <c r="P532" t="s">
        <v>297</v>
      </c>
      <c r="R532" t="s">
        <v>328</v>
      </c>
      <c r="T532" t="s">
        <v>329</v>
      </c>
      <c r="U532" t="s">
        <v>300</v>
      </c>
      <c r="V532" t="s">
        <v>301</v>
      </c>
      <c r="Z532" t="s">
        <v>0</v>
      </c>
      <c r="AA532" s="14">
        <v>0</v>
      </c>
      <c r="BH532">
        <f t="shared" si="21"/>
        <v>0</v>
      </c>
      <c r="BI532" s="5">
        <v>74</v>
      </c>
      <c r="BJ532" s="5">
        <f t="shared" si="22"/>
        <v>0</v>
      </c>
      <c r="BK532" s="5">
        <v>195</v>
      </c>
      <c r="BL532" s="5">
        <f t="shared" si="23"/>
        <v>0</v>
      </c>
      <c r="BM532" t="s">
        <v>331</v>
      </c>
      <c r="BN532" s="4" t="s">
        <v>1340</v>
      </c>
      <c r="BO532" t="s">
        <v>797</v>
      </c>
      <c r="BP532" t="s">
        <v>305</v>
      </c>
    </row>
    <row r="533" spans="1:68" s="11" customFormat="1" ht="214.9" customHeight="1" x14ac:dyDescent="0.25">
      <c r="A533"/>
      <c r="B533"/>
      <c r="C533"/>
      <c r="D533"/>
      <c r="E533"/>
      <c r="F533" s="11" t="s">
        <v>290</v>
      </c>
      <c r="G533" s="11" t="s">
        <v>290</v>
      </c>
      <c r="I533" s="11" t="s">
        <v>1373</v>
      </c>
      <c r="J533" s="11" t="s">
        <v>441</v>
      </c>
      <c r="K533" s="11" t="s">
        <v>792</v>
      </c>
      <c r="L533" s="11" t="s">
        <v>793</v>
      </c>
      <c r="M533" s="11" t="s">
        <v>793</v>
      </c>
      <c r="N533" s="11" t="s">
        <v>1371</v>
      </c>
      <c r="O533" s="11" t="s">
        <v>1372</v>
      </c>
      <c r="P533" s="11" t="s">
        <v>297</v>
      </c>
      <c r="R533" s="11" t="s">
        <v>838</v>
      </c>
      <c r="T533" s="11" t="s">
        <v>839</v>
      </c>
      <c r="U533" s="11" t="s">
        <v>300</v>
      </c>
      <c r="V533" s="11" t="s">
        <v>301</v>
      </c>
      <c r="Z533" s="11" t="s">
        <v>0</v>
      </c>
      <c r="AA533" s="11">
        <v>25</v>
      </c>
      <c r="BH533" s="11">
        <f t="shared" si="21"/>
        <v>25</v>
      </c>
      <c r="BI533" s="12">
        <v>74</v>
      </c>
      <c r="BJ533" s="12">
        <f t="shared" si="22"/>
        <v>1850</v>
      </c>
      <c r="BK533" s="12">
        <v>195</v>
      </c>
      <c r="BL533" s="12">
        <f t="shared" si="23"/>
        <v>4875</v>
      </c>
      <c r="BM533" s="11" t="s">
        <v>331</v>
      </c>
      <c r="BN533" s="13" t="s">
        <v>1340</v>
      </c>
      <c r="BO533" s="11" t="s">
        <v>797</v>
      </c>
      <c r="BP533" s="11" t="s">
        <v>304</v>
      </c>
    </row>
    <row r="534" spans="1:68" x14ac:dyDescent="0.25">
      <c r="F534" t="s">
        <v>290</v>
      </c>
      <c r="G534" t="s">
        <v>290</v>
      </c>
      <c r="I534" t="s">
        <v>1373</v>
      </c>
      <c r="J534" t="s">
        <v>441</v>
      </c>
      <c r="K534" t="s">
        <v>792</v>
      </c>
      <c r="L534" t="s">
        <v>793</v>
      </c>
      <c r="M534" t="s">
        <v>793</v>
      </c>
      <c r="N534" t="s">
        <v>1371</v>
      </c>
      <c r="O534" t="s">
        <v>1372</v>
      </c>
      <c r="P534" t="s">
        <v>297</v>
      </c>
      <c r="R534" t="s">
        <v>838</v>
      </c>
      <c r="T534" t="s">
        <v>839</v>
      </c>
      <c r="U534" t="s">
        <v>300</v>
      </c>
      <c r="V534" t="s">
        <v>301</v>
      </c>
      <c r="Z534" t="s">
        <v>0</v>
      </c>
      <c r="AA534" s="14">
        <v>0</v>
      </c>
      <c r="BH534">
        <f t="shared" si="21"/>
        <v>0</v>
      </c>
      <c r="BI534" s="5">
        <v>74</v>
      </c>
      <c r="BJ534" s="5">
        <f t="shared" si="22"/>
        <v>0</v>
      </c>
      <c r="BK534" s="5">
        <v>195</v>
      </c>
      <c r="BL534" s="5">
        <f t="shared" si="23"/>
        <v>0</v>
      </c>
      <c r="BM534" t="s">
        <v>331</v>
      </c>
      <c r="BN534" s="4" t="s">
        <v>1340</v>
      </c>
      <c r="BO534" t="s">
        <v>797</v>
      </c>
      <c r="BP534" t="s">
        <v>305</v>
      </c>
    </row>
    <row r="535" spans="1:68" s="11" customFormat="1" ht="214.9" customHeight="1" x14ac:dyDescent="0.25">
      <c r="A535"/>
      <c r="B535"/>
      <c r="C535"/>
      <c r="D535"/>
      <c r="E535"/>
      <c r="F535" s="11" t="s">
        <v>290</v>
      </c>
      <c r="G535" s="11" t="s">
        <v>290</v>
      </c>
      <c r="I535" s="11" t="s">
        <v>1374</v>
      </c>
      <c r="J535" s="11" t="s">
        <v>441</v>
      </c>
      <c r="K535" s="11" t="s">
        <v>792</v>
      </c>
      <c r="L535" s="11" t="s">
        <v>793</v>
      </c>
      <c r="M535" s="11" t="s">
        <v>793</v>
      </c>
      <c r="N535" s="11" t="s">
        <v>1371</v>
      </c>
      <c r="O535" s="11" t="s">
        <v>1372</v>
      </c>
      <c r="P535" s="11" t="s">
        <v>297</v>
      </c>
      <c r="R535" s="11" t="s">
        <v>1375</v>
      </c>
      <c r="T535" s="11" t="s">
        <v>1376</v>
      </c>
      <c r="U535" s="11" t="s">
        <v>300</v>
      </c>
      <c r="V535" s="11" t="s">
        <v>301</v>
      </c>
      <c r="Z535" s="11" t="s">
        <v>0</v>
      </c>
      <c r="AA535" s="11">
        <v>4</v>
      </c>
      <c r="BH535" s="11">
        <f t="shared" si="21"/>
        <v>4</v>
      </c>
      <c r="BI535" s="12">
        <v>74</v>
      </c>
      <c r="BJ535" s="12">
        <f t="shared" si="22"/>
        <v>296</v>
      </c>
      <c r="BK535" s="12">
        <v>195</v>
      </c>
      <c r="BL535" s="12">
        <f t="shared" si="23"/>
        <v>780</v>
      </c>
      <c r="BM535" s="11" t="s">
        <v>331</v>
      </c>
      <c r="BN535" s="13" t="s">
        <v>1340</v>
      </c>
      <c r="BO535" s="11" t="s">
        <v>797</v>
      </c>
      <c r="BP535" s="11" t="s">
        <v>304</v>
      </c>
    </row>
    <row r="536" spans="1:68" x14ac:dyDescent="0.25">
      <c r="F536" t="s">
        <v>290</v>
      </c>
      <c r="G536" t="s">
        <v>290</v>
      </c>
      <c r="I536" t="s">
        <v>1374</v>
      </c>
      <c r="J536" t="s">
        <v>441</v>
      </c>
      <c r="K536" t="s">
        <v>792</v>
      </c>
      <c r="L536" t="s">
        <v>793</v>
      </c>
      <c r="M536" t="s">
        <v>793</v>
      </c>
      <c r="N536" t="s">
        <v>1371</v>
      </c>
      <c r="O536" t="s">
        <v>1372</v>
      </c>
      <c r="P536" t="s">
        <v>297</v>
      </c>
      <c r="R536" t="s">
        <v>1375</v>
      </c>
      <c r="T536" t="s">
        <v>1376</v>
      </c>
      <c r="U536" t="s">
        <v>300</v>
      </c>
      <c r="V536" t="s">
        <v>301</v>
      </c>
      <c r="Z536" t="s">
        <v>0</v>
      </c>
      <c r="AA536" s="14">
        <v>0</v>
      </c>
      <c r="BH536">
        <f t="shared" si="21"/>
        <v>0</v>
      </c>
      <c r="BI536" s="5">
        <v>74</v>
      </c>
      <c r="BJ536" s="5">
        <f t="shared" si="22"/>
        <v>0</v>
      </c>
      <c r="BK536" s="5">
        <v>195</v>
      </c>
      <c r="BL536" s="5">
        <f t="shared" si="23"/>
        <v>0</v>
      </c>
      <c r="BM536" t="s">
        <v>331</v>
      </c>
      <c r="BN536" s="4" t="s">
        <v>1340</v>
      </c>
      <c r="BO536" t="s">
        <v>797</v>
      </c>
      <c r="BP536" t="s">
        <v>305</v>
      </c>
    </row>
    <row r="537" spans="1:68" s="11" customFormat="1" ht="214.9" customHeight="1" x14ac:dyDescent="0.25">
      <c r="A537"/>
      <c r="B537"/>
      <c r="C537"/>
      <c r="D537"/>
      <c r="E537"/>
      <c r="F537" s="11" t="s">
        <v>290</v>
      </c>
      <c r="G537" s="11" t="s">
        <v>290</v>
      </c>
      <c r="I537" s="11" t="s">
        <v>1377</v>
      </c>
      <c r="J537" s="11" t="s">
        <v>441</v>
      </c>
      <c r="K537" s="11" t="s">
        <v>792</v>
      </c>
      <c r="L537" s="11" t="s">
        <v>793</v>
      </c>
      <c r="M537" s="11" t="s">
        <v>793</v>
      </c>
      <c r="N537" s="11" t="s">
        <v>1371</v>
      </c>
      <c r="O537" s="11" t="s">
        <v>1372</v>
      </c>
      <c r="P537" s="11" t="s">
        <v>297</v>
      </c>
      <c r="R537" s="11" t="s">
        <v>843</v>
      </c>
      <c r="T537" s="11" t="s">
        <v>844</v>
      </c>
      <c r="U537" s="11" t="s">
        <v>300</v>
      </c>
      <c r="V537" s="11" t="s">
        <v>301</v>
      </c>
      <c r="Z537" s="11" t="s">
        <v>0</v>
      </c>
      <c r="AA537" s="11">
        <v>24</v>
      </c>
      <c r="BH537" s="11">
        <f t="shared" ref="BH537:BH600" si="24">SUM(AA537:BG537)</f>
        <v>24</v>
      </c>
      <c r="BI537" s="12">
        <v>74</v>
      </c>
      <c r="BJ537" s="12">
        <f t="shared" ref="BJ537:BJ600" si="25">BI537*BH537</f>
        <v>1776</v>
      </c>
      <c r="BK537" s="12">
        <v>195</v>
      </c>
      <c r="BL537" s="12">
        <f t="shared" ref="BL537:BL600" si="26">BK537*BH537</f>
        <v>4680</v>
      </c>
      <c r="BM537" s="11" t="s">
        <v>331</v>
      </c>
      <c r="BN537" s="13" t="s">
        <v>1340</v>
      </c>
      <c r="BO537" s="11" t="s">
        <v>797</v>
      </c>
      <c r="BP537" s="11" t="s">
        <v>304</v>
      </c>
    </row>
    <row r="538" spans="1:68" x14ac:dyDescent="0.25">
      <c r="F538" t="s">
        <v>290</v>
      </c>
      <c r="G538" t="s">
        <v>290</v>
      </c>
      <c r="I538" t="s">
        <v>1377</v>
      </c>
      <c r="J538" t="s">
        <v>441</v>
      </c>
      <c r="K538" t="s">
        <v>792</v>
      </c>
      <c r="L538" t="s">
        <v>793</v>
      </c>
      <c r="M538" t="s">
        <v>793</v>
      </c>
      <c r="N538" t="s">
        <v>1371</v>
      </c>
      <c r="O538" t="s">
        <v>1372</v>
      </c>
      <c r="P538" t="s">
        <v>297</v>
      </c>
      <c r="R538" t="s">
        <v>843</v>
      </c>
      <c r="T538" t="s">
        <v>844</v>
      </c>
      <c r="U538" t="s">
        <v>300</v>
      </c>
      <c r="V538" t="s">
        <v>301</v>
      </c>
      <c r="Z538" t="s">
        <v>0</v>
      </c>
      <c r="AA538" s="14">
        <v>0</v>
      </c>
      <c r="BH538">
        <f t="shared" si="24"/>
        <v>0</v>
      </c>
      <c r="BI538" s="5">
        <v>74</v>
      </c>
      <c r="BJ538" s="5">
        <f t="shared" si="25"/>
        <v>0</v>
      </c>
      <c r="BK538" s="5">
        <v>195</v>
      </c>
      <c r="BL538" s="5">
        <f t="shared" si="26"/>
        <v>0</v>
      </c>
      <c r="BM538" t="s">
        <v>331</v>
      </c>
      <c r="BN538" s="4" t="s">
        <v>1340</v>
      </c>
      <c r="BO538" t="s">
        <v>797</v>
      </c>
      <c r="BP538" t="s">
        <v>305</v>
      </c>
    </row>
    <row r="539" spans="1:68" s="11" customFormat="1" ht="214.9" customHeight="1" x14ac:dyDescent="0.25">
      <c r="A539"/>
      <c r="B539"/>
      <c r="C539"/>
      <c r="D539"/>
      <c r="E539"/>
      <c r="F539" s="11" t="s">
        <v>290</v>
      </c>
      <c r="G539" s="11" t="s">
        <v>290</v>
      </c>
      <c r="I539" s="11" t="s">
        <v>1378</v>
      </c>
      <c r="J539" s="11" t="s">
        <v>761</v>
      </c>
      <c r="K539" s="11" t="s">
        <v>792</v>
      </c>
      <c r="L539" s="11" t="s">
        <v>792</v>
      </c>
      <c r="M539" s="11" t="s">
        <v>792</v>
      </c>
      <c r="N539" s="11" t="s">
        <v>1379</v>
      </c>
      <c r="O539" s="11" t="s">
        <v>1380</v>
      </c>
      <c r="P539" s="11" t="s">
        <v>297</v>
      </c>
      <c r="R539" s="11" t="s">
        <v>328</v>
      </c>
      <c r="T539" s="11" t="s">
        <v>329</v>
      </c>
      <c r="U539" s="11" t="s">
        <v>631</v>
      </c>
      <c r="V539" s="11" t="s">
        <v>301</v>
      </c>
      <c r="Z539" s="11" t="s">
        <v>0</v>
      </c>
      <c r="AA539" s="11">
        <v>5</v>
      </c>
      <c r="BH539" s="11">
        <f t="shared" si="24"/>
        <v>5</v>
      </c>
      <c r="BI539" s="12">
        <v>53</v>
      </c>
      <c r="BJ539" s="12">
        <f t="shared" si="25"/>
        <v>265</v>
      </c>
      <c r="BK539" s="12">
        <v>140</v>
      </c>
      <c r="BL539" s="12">
        <f t="shared" si="26"/>
        <v>700</v>
      </c>
      <c r="BM539" s="11" t="s">
        <v>331</v>
      </c>
      <c r="BN539" s="13" t="s">
        <v>1381</v>
      </c>
      <c r="BO539" s="11" t="s">
        <v>1082</v>
      </c>
      <c r="BP539" s="11" t="s">
        <v>304</v>
      </c>
    </row>
    <row r="540" spans="1:68" x14ac:dyDescent="0.25">
      <c r="F540" t="s">
        <v>290</v>
      </c>
      <c r="G540" t="s">
        <v>290</v>
      </c>
      <c r="I540" t="s">
        <v>1378</v>
      </c>
      <c r="J540" t="s">
        <v>761</v>
      </c>
      <c r="K540" t="s">
        <v>792</v>
      </c>
      <c r="L540" t="s">
        <v>792</v>
      </c>
      <c r="M540" t="s">
        <v>792</v>
      </c>
      <c r="N540" t="s">
        <v>1379</v>
      </c>
      <c r="O540" t="s">
        <v>1380</v>
      </c>
      <c r="P540" t="s">
        <v>297</v>
      </c>
      <c r="R540" t="s">
        <v>328</v>
      </c>
      <c r="T540" t="s">
        <v>329</v>
      </c>
      <c r="U540" t="s">
        <v>631</v>
      </c>
      <c r="V540" t="s">
        <v>301</v>
      </c>
      <c r="Z540" t="s">
        <v>0</v>
      </c>
      <c r="AA540" s="14">
        <v>0</v>
      </c>
      <c r="BH540">
        <f t="shared" si="24"/>
        <v>0</v>
      </c>
      <c r="BI540" s="5">
        <v>53</v>
      </c>
      <c r="BJ540" s="5">
        <f t="shared" si="25"/>
        <v>0</v>
      </c>
      <c r="BK540" s="5">
        <v>140</v>
      </c>
      <c r="BL540" s="5">
        <f t="shared" si="26"/>
        <v>0</v>
      </c>
      <c r="BM540" t="s">
        <v>331</v>
      </c>
      <c r="BN540" s="4" t="s">
        <v>1381</v>
      </c>
      <c r="BO540" t="s">
        <v>1082</v>
      </c>
      <c r="BP540" t="s">
        <v>305</v>
      </c>
    </row>
    <row r="541" spans="1:68" s="11" customFormat="1" ht="214.9" customHeight="1" x14ac:dyDescent="0.25">
      <c r="A541"/>
      <c r="B541"/>
      <c r="C541"/>
      <c r="D541"/>
      <c r="E541"/>
      <c r="F541" s="11" t="s">
        <v>290</v>
      </c>
      <c r="G541" s="11" t="s">
        <v>290</v>
      </c>
      <c r="I541" s="11" t="s">
        <v>1382</v>
      </c>
      <c r="J541" s="11" t="s">
        <v>761</v>
      </c>
      <c r="K541" s="11" t="s">
        <v>792</v>
      </c>
      <c r="L541" s="11" t="s">
        <v>792</v>
      </c>
      <c r="M541" s="11" t="s">
        <v>792</v>
      </c>
      <c r="N541" s="11" t="s">
        <v>1379</v>
      </c>
      <c r="O541" s="11" t="s">
        <v>1380</v>
      </c>
      <c r="P541" s="11" t="s">
        <v>297</v>
      </c>
      <c r="R541" s="11" t="s">
        <v>816</v>
      </c>
      <c r="T541" s="11" t="s">
        <v>817</v>
      </c>
      <c r="U541" s="11" t="s">
        <v>631</v>
      </c>
      <c r="V541" s="11" t="s">
        <v>301</v>
      </c>
      <c r="Z541" s="11" t="s">
        <v>0</v>
      </c>
      <c r="AA541" s="11">
        <v>5</v>
      </c>
      <c r="BH541" s="11">
        <f t="shared" si="24"/>
        <v>5</v>
      </c>
      <c r="BI541" s="12">
        <v>53</v>
      </c>
      <c r="BJ541" s="12">
        <f t="shared" si="25"/>
        <v>265</v>
      </c>
      <c r="BK541" s="12">
        <v>140</v>
      </c>
      <c r="BL541" s="12">
        <f t="shared" si="26"/>
        <v>700</v>
      </c>
      <c r="BM541" s="11" t="s">
        <v>331</v>
      </c>
      <c r="BN541" s="13" t="s">
        <v>1381</v>
      </c>
      <c r="BO541" s="11" t="s">
        <v>1082</v>
      </c>
      <c r="BP541" s="11" t="s">
        <v>304</v>
      </c>
    </row>
    <row r="542" spans="1:68" x14ac:dyDescent="0.25">
      <c r="F542" t="s">
        <v>290</v>
      </c>
      <c r="G542" t="s">
        <v>290</v>
      </c>
      <c r="I542" t="s">
        <v>1382</v>
      </c>
      <c r="J542" t="s">
        <v>761</v>
      </c>
      <c r="K542" t="s">
        <v>792</v>
      </c>
      <c r="L542" t="s">
        <v>792</v>
      </c>
      <c r="M542" t="s">
        <v>792</v>
      </c>
      <c r="N542" t="s">
        <v>1379</v>
      </c>
      <c r="O542" t="s">
        <v>1380</v>
      </c>
      <c r="P542" t="s">
        <v>297</v>
      </c>
      <c r="R542" t="s">
        <v>816</v>
      </c>
      <c r="T542" t="s">
        <v>817</v>
      </c>
      <c r="U542" t="s">
        <v>631</v>
      </c>
      <c r="V542" t="s">
        <v>301</v>
      </c>
      <c r="Z542" t="s">
        <v>0</v>
      </c>
      <c r="AA542" s="14">
        <v>0</v>
      </c>
      <c r="BH542">
        <f t="shared" si="24"/>
        <v>0</v>
      </c>
      <c r="BI542" s="5">
        <v>53</v>
      </c>
      <c r="BJ542" s="5">
        <f t="shared" si="25"/>
        <v>0</v>
      </c>
      <c r="BK542" s="5">
        <v>140</v>
      </c>
      <c r="BL542" s="5">
        <f t="shared" si="26"/>
        <v>0</v>
      </c>
      <c r="BM542" t="s">
        <v>331</v>
      </c>
      <c r="BN542" s="4" t="s">
        <v>1381</v>
      </c>
      <c r="BO542" t="s">
        <v>1082</v>
      </c>
      <c r="BP542" t="s">
        <v>305</v>
      </c>
    </row>
    <row r="543" spans="1:68" s="11" customFormat="1" ht="214.9" customHeight="1" x14ac:dyDescent="0.25">
      <c r="A543"/>
      <c r="B543"/>
      <c r="C543"/>
      <c r="D543"/>
      <c r="E543"/>
      <c r="F543" s="11" t="s">
        <v>290</v>
      </c>
      <c r="G543" s="11" t="s">
        <v>290</v>
      </c>
      <c r="I543" s="11" t="s">
        <v>1383</v>
      </c>
      <c r="J543" s="11" t="s">
        <v>761</v>
      </c>
      <c r="K543" s="11" t="s">
        <v>792</v>
      </c>
      <c r="L543" s="11" t="s">
        <v>806</v>
      </c>
      <c r="M543" s="11" t="s">
        <v>806</v>
      </c>
      <c r="N543" s="11" t="s">
        <v>1384</v>
      </c>
      <c r="O543" s="11" t="s">
        <v>1385</v>
      </c>
      <c r="P543" s="11" t="s">
        <v>297</v>
      </c>
      <c r="R543" s="11" t="s">
        <v>702</v>
      </c>
      <c r="T543" s="11" t="s">
        <v>703</v>
      </c>
      <c r="U543" s="11" t="s">
        <v>330</v>
      </c>
      <c r="V543" s="11" t="s">
        <v>301</v>
      </c>
      <c r="Z543" s="11" t="s">
        <v>0</v>
      </c>
      <c r="AA543" s="11">
        <v>3</v>
      </c>
      <c r="BH543" s="11">
        <f t="shared" si="24"/>
        <v>3</v>
      </c>
      <c r="BI543" s="12">
        <v>43</v>
      </c>
      <c r="BJ543" s="12">
        <f t="shared" si="25"/>
        <v>129</v>
      </c>
      <c r="BK543" s="12">
        <v>115</v>
      </c>
      <c r="BL543" s="12">
        <f t="shared" si="26"/>
        <v>345</v>
      </c>
      <c r="BN543" s="13" t="s">
        <v>1340</v>
      </c>
      <c r="BO543" s="11" t="s">
        <v>1386</v>
      </c>
      <c r="BP543" s="11" t="s">
        <v>304</v>
      </c>
    </row>
    <row r="544" spans="1:68" x14ac:dyDescent="0.25">
      <c r="F544" t="s">
        <v>290</v>
      </c>
      <c r="G544" t="s">
        <v>290</v>
      </c>
      <c r="I544" t="s">
        <v>1383</v>
      </c>
      <c r="J544" t="s">
        <v>761</v>
      </c>
      <c r="K544" t="s">
        <v>792</v>
      </c>
      <c r="L544" t="s">
        <v>806</v>
      </c>
      <c r="M544" t="s">
        <v>806</v>
      </c>
      <c r="N544" t="s">
        <v>1384</v>
      </c>
      <c r="O544" t="s">
        <v>1385</v>
      </c>
      <c r="P544" t="s">
        <v>297</v>
      </c>
      <c r="R544" t="s">
        <v>702</v>
      </c>
      <c r="T544" t="s">
        <v>703</v>
      </c>
      <c r="U544" t="s">
        <v>330</v>
      </c>
      <c r="V544" t="s">
        <v>301</v>
      </c>
      <c r="Z544" t="s">
        <v>0</v>
      </c>
      <c r="AA544" s="14">
        <v>0</v>
      </c>
      <c r="BH544">
        <f t="shared" si="24"/>
        <v>0</v>
      </c>
      <c r="BI544" s="5">
        <v>43</v>
      </c>
      <c r="BJ544" s="5">
        <f t="shared" si="25"/>
        <v>0</v>
      </c>
      <c r="BK544" s="5">
        <v>115</v>
      </c>
      <c r="BL544" s="5">
        <f t="shared" si="26"/>
        <v>0</v>
      </c>
      <c r="BN544" s="4" t="s">
        <v>1340</v>
      </c>
      <c r="BO544" t="s">
        <v>1386</v>
      </c>
      <c r="BP544" t="s">
        <v>305</v>
      </c>
    </row>
    <row r="545" spans="1:68" s="11" customFormat="1" ht="214.9" customHeight="1" x14ac:dyDescent="0.25">
      <c r="A545" t="s">
        <v>289</v>
      </c>
      <c r="B545"/>
      <c r="C545"/>
      <c r="D545"/>
      <c r="E545"/>
      <c r="F545" s="11" t="s">
        <v>290</v>
      </c>
      <c r="G545" s="11" t="s">
        <v>290</v>
      </c>
      <c r="I545" s="11" t="s">
        <v>1387</v>
      </c>
      <c r="J545" s="11" t="s">
        <v>761</v>
      </c>
      <c r="K545" s="11" t="s">
        <v>792</v>
      </c>
      <c r="L545" s="11" t="s">
        <v>806</v>
      </c>
      <c r="M545" s="11" t="s">
        <v>806</v>
      </c>
      <c r="N545" s="11" t="s">
        <v>1384</v>
      </c>
      <c r="O545" s="11" t="s">
        <v>1385</v>
      </c>
      <c r="P545" s="11" t="s">
        <v>297</v>
      </c>
      <c r="R545" s="11" t="s">
        <v>766</v>
      </c>
      <c r="T545" s="11" t="s">
        <v>1085</v>
      </c>
      <c r="U545" s="11" t="s">
        <v>330</v>
      </c>
      <c r="V545" s="11" t="s">
        <v>301</v>
      </c>
      <c r="Z545" s="11" t="s">
        <v>0</v>
      </c>
      <c r="AA545" s="11">
        <v>9</v>
      </c>
      <c r="BH545" s="11">
        <f t="shared" si="24"/>
        <v>9</v>
      </c>
      <c r="BI545" s="12">
        <v>43</v>
      </c>
      <c r="BJ545" s="12">
        <f t="shared" si="25"/>
        <v>387</v>
      </c>
      <c r="BK545" s="12">
        <v>115</v>
      </c>
      <c r="BL545" s="12">
        <f t="shared" si="26"/>
        <v>1035</v>
      </c>
      <c r="BM545" s="11" t="s">
        <v>331</v>
      </c>
      <c r="BN545" s="13" t="s">
        <v>1340</v>
      </c>
      <c r="BO545" s="11" t="s">
        <v>1386</v>
      </c>
      <c r="BP545" s="11" t="s">
        <v>304</v>
      </c>
    </row>
    <row r="546" spans="1:68" x14ac:dyDescent="0.25">
      <c r="F546" t="s">
        <v>290</v>
      </c>
      <c r="G546" t="s">
        <v>290</v>
      </c>
      <c r="I546" t="s">
        <v>1387</v>
      </c>
      <c r="J546" t="s">
        <v>761</v>
      </c>
      <c r="K546" t="s">
        <v>792</v>
      </c>
      <c r="L546" t="s">
        <v>806</v>
      </c>
      <c r="M546" t="s">
        <v>806</v>
      </c>
      <c r="N546" t="s">
        <v>1384</v>
      </c>
      <c r="O546" t="s">
        <v>1385</v>
      </c>
      <c r="P546" t="s">
        <v>297</v>
      </c>
      <c r="R546" t="s">
        <v>766</v>
      </c>
      <c r="T546" t="s">
        <v>1085</v>
      </c>
      <c r="U546" t="s">
        <v>330</v>
      </c>
      <c r="V546" t="s">
        <v>301</v>
      </c>
      <c r="Z546" t="s">
        <v>0</v>
      </c>
      <c r="AA546" s="14">
        <v>0</v>
      </c>
      <c r="BH546">
        <f t="shared" si="24"/>
        <v>0</v>
      </c>
      <c r="BI546" s="5">
        <v>43</v>
      </c>
      <c r="BJ546" s="5">
        <f t="shared" si="25"/>
        <v>0</v>
      </c>
      <c r="BK546" s="5">
        <v>115</v>
      </c>
      <c r="BL546" s="5">
        <f t="shared" si="26"/>
        <v>0</v>
      </c>
      <c r="BM546" t="s">
        <v>331</v>
      </c>
      <c r="BN546" s="4" t="s">
        <v>1340</v>
      </c>
      <c r="BO546" t="s">
        <v>1386</v>
      </c>
      <c r="BP546" t="s">
        <v>305</v>
      </c>
    </row>
    <row r="547" spans="1:68" s="11" customFormat="1" ht="214.9" customHeight="1" x14ac:dyDescent="0.25">
      <c r="A547"/>
      <c r="B547"/>
      <c r="C547"/>
      <c r="D547"/>
      <c r="E547"/>
      <c r="F547" s="11" t="s">
        <v>290</v>
      </c>
      <c r="G547" s="11" t="s">
        <v>290</v>
      </c>
      <c r="I547" s="11" t="s">
        <v>1388</v>
      </c>
      <c r="J547" s="11" t="s">
        <v>761</v>
      </c>
      <c r="K547" s="11" t="s">
        <v>792</v>
      </c>
      <c r="L547" s="11" t="s">
        <v>806</v>
      </c>
      <c r="M547" s="11" t="s">
        <v>806</v>
      </c>
      <c r="N547" s="11" t="s">
        <v>1389</v>
      </c>
      <c r="O547" s="11" t="s">
        <v>1390</v>
      </c>
      <c r="P547" s="11" t="s">
        <v>297</v>
      </c>
      <c r="R547" s="11" t="s">
        <v>683</v>
      </c>
      <c r="T547" s="11" t="s">
        <v>684</v>
      </c>
      <c r="U547" s="11" t="s">
        <v>330</v>
      </c>
      <c r="V547" s="11" t="s">
        <v>301</v>
      </c>
      <c r="Z547" s="11" t="s">
        <v>0</v>
      </c>
      <c r="AA547" s="11">
        <v>7</v>
      </c>
      <c r="BH547" s="11">
        <f t="shared" si="24"/>
        <v>7</v>
      </c>
      <c r="BI547" s="12">
        <v>57</v>
      </c>
      <c r="BJ547" s="12">
        <f t="shared" si="25"/>
        <v>399</v>
      </c>
      <c r="BK547" s="12">
        <v>150</v>
      </c>
      <c r="BL547" s="12">
        <f t="shared" si="26"/>
        <v>1050</v>
      </c>
      <c r="BN547" s="13" t="s">
        <v>796</v>
      </c>
      <c r="BO547" s="11" t="s">
        <v>549</v>
      </c>
      <c r="BP547" s="11" t="s">
        <v>304</v>
      </c>
    </row>
    <row r="548" spans="1:68" x14ac:dyDescent="0.25">
      <c r="F548" t="s">
        <v>290</v>
      </c>
      <c r="G548" t="s">
        <v>290</v>
      </c>
      <c r="I548" t="s">
        <v>1388</v>
      </c>
      <c r="J548" t="s">
        <v>761</v>
      </c>
      <c r="K548" t="s">
        <v>792</v>
      </c>
      <c r="L548" t="s">
        <v>806</v>
      </c>
      <c r="M548" t="s">
        <v>806</v>
      </c>
      <c r="N548" t="s">
        <v>1389</v>
      </c>
      <c r="O548" t="s">
        <v>1390</v>
      </c>
      <c r="P548" t="s">
        <v>297</v>
      </c>
      <c r="R548" t="s">
        <v>683</v>
      </c>
      <c r="T548" t="s">
        <v>684</v>
      </c>
      <c r="U548" t="s">
        <v>330</v>
      </c>
      <c r="V548" t="s">
        <v>301</v>
      </c>
      <c r="Z548" t="s">
        <v>0</v>
      </c>
      <c r="AA548" s="14">
        <v>0</v>
      </c>
      <c r="BH548">
        <f t="shared" si="24"/>
        <v>0</v>
      </c>
      <c r="BI548" s="5">
        <v>57</v>
      </c>
      <c r="BJ548" s="5">
        <f t="shared" si="25"/>
        <v>0</v>
      </c>
      <c r="BK548" s="5">
        <v>150</v>
      </c>
      <c r="BL548" s="5">
        <f t="shared" si="26"/>
        <v>0</v>
      </c>
      <c r="BN548" s="4" t="s">
        <v>796</v>
      </c>
      <c r="BO548" t="s">
        <v>549</v>
      </c>
      <c r="BP548" t="s">
        <v>305</v>
      </c>
    </row>
    <row r="549" spans="1:68" s="11" customFormat="1" ht="214.9" customHeight="1" x14ac:dyDescent="0.25">
      <c r="A549"/>
      <c r="B549"/>
      <c r="C549"/>
      <c r="D549"/>
      <c r="E549"/>
      <c r="F549" s="11" t="s">
        <v>290</v>
      </c>
      <c r="G549" s="11" t="s">
        <v>290</v>
      </c>
      <c r="I549" s="11" t="s">
        <v>1391</v>
      </c>
      <c r="J549" s="11" t="s">
        <v>441</v>
      </c>
      <c r="K549" s="11" t="s">
        <v>792</v>
      </c>
      <c r="L549" s="11" t="s">
        <v>806</v>
      </c>
      <c r="M549" s="11" t="s">
        <v>806</v>
      </c>
      <c r="N549" s="11" t="s">
        <v>1392</v>
      </c>
      <c r="O549" s="11" t="s">
        <v>1393</v>
      </c>
      <c r="P549" s="11" t="s">
        <v>297</v>
      </c>
      <c r="R549" s="11" t="s">
        <v>328</v>
      </c>
      <c r="T549" s="11" t="s">
        <v>329</v>
      </c>
      <c r="U549" s="11" t="s">
        <v>300</v>
      </c>
      <c r="V549" s="11" t="s">
        <v>301</v>
      </c>
      <c r="Z549" s="11" t="s">
        <v>0</v>
      </c>
      <c r="AA549" s="11">
        <v>4</v>
      </c>
      <c r="BH549" s="11">
        <f t="shared" si="24"/>
        <v>4</v>
      </c>
      <c r="BI549" s="12">
        <v>49</v>
      </c>
      <c r="BJ549" s="12">
        <f t="shared" si="25"/>
        <v>196</v>
      </c>
      <c r="BK549" s="12">
        <v>130</v>
      </c>
      <c r="BL549" s="12">
        <f t="shared" si="26"/>
        <v>520</v>
      </c>
      <c r="BN549" s="13" t="s">
        <v>796</v>
      </c>
      <c r="BP549" s="11" t="s">
        <v>304</v>
      </c>
    </row>
    <row r="550" spans="1:68" x14ac:dyDescent="0.25">
      <c r="F550" t="s">
        <v>290</v>
      </c>
      <c r="G550" t="s">
        <v>290</v>
      </c>
      <c r="I550" t="s">
        <v>1391</v>
      </c>
      <c r="J550" t="s">
        <v>441</v>
      </c>
      <c r="K550" t="s">
        <v>792</v>
      </c>
      <c r="L550" t="s">
        <v>806</v>
      </c>
      <c r="M550" t="s">
        <v>806</v>
      </c>
      <c r="N550" t="s">
        <v>1392</v>
      </c>
      <c r="O550" t="s">
        <v>1393</v>
      </c>
      <c r="P550" t="s">
        <v>297</v>
      </c>
      <c r="R550" t="s">
        <v>328</v>
      </c>
      <c r="T550" t="s">
        <v>329</v>
      </c>
      <c r="U550" t="s">
        <v>300</v>
      </c>
      <c r="V550" t="s">
        <v>301</v>
      </c>
      <c r="Z550" t="s">
        <v>0</v>
      </c>
      <c r="AA550" s="14">
        <v>0</v>
      </c>
      <c r="BH550">
        <f t="shared" si="24"/>
        <v>0</v>
      </c>
      <c r="BI550" s="5">
        <v>49</v>
      </c>
      <c r="BJ550" s="5">
        <f t="shared" si="25"/>
        <v>0</v>
      </c>
      <c r="BK550" s="5">
        <v>130</v>
      </c>
      <c r="BL550" s="5">
        <f t="shared" si="26"/>
        <v>0</v>
      </c>
      <c r="BN550" s="4" t="s">
        <v>796</v>
      </c>
      <c r="BP550" t="s">
        <v>305</v>
      </c>
    </row>
    <row r="551" spans="1:68" s="11" customFormat="1" ht="214.9" customHeight="1" x14ac:dyDescent="0.25">
      <c r="A551"/>
      <c r="B551"/>
      <c r="C551"/>
      <c r="D551"/>
      <c r="E551"/>
      <c r="F551" s="11" t="s">
        <v>290</v>
      </c>
      <c r="G551" s="11" t="s">
        <v>290</v>
      </c>
      <c r="I551" s="11" t="s">
        <v>1394</v>
      </c>
      <c r="J551" s="11" t="s">
        <v>441</v>
      </c>
      <c r="K551" s="11" t="s">
        <v>792</v>
      </c>
      <c r="L551" s="11" t="s">
        <v>806</v>
      </c>
      <c r="M551" s="11" t="s">
        <v>806</v>
      </c>
      <c r="N551" s="11" t="s">
        <v>1395</v>
      </c>
      <c r="O551" s="11" t="s">
        <v>1396</v>
      </c>
      <c r="P551" s="11" t="s">
        <v>297</v>
      </c>
      <c r="R551" s="11" t="s">
        <v>1365</v>
      </c>
      <c r="T551" s="11" t="s">
        <v>1366</v>
      </c>
      <c r="U551" s="11" t="s">
        <v>330</v>
      </c>
      <c r="V551" s="11" t="s">
        <v>301</v>
      </c>
      <c r="Z551" s="11" t="s">
        <v>57</v>
      </c>
      <c r="AD551" s="11">
        <v>2</v>
      </c>
      <c r="BH551" s="11">
        <f t="shared" si="24"/>
        <v>2</v>
      </c>
      <c r="BI551" s="12">
        <v>57</v>
      </c>
      <c r="BJ551" s="12">
        <f t="shared" si="25"/>
        <v>114</v>
      </c>
      <c r="BK551" s="12">
        <v>150</v>
      </c>
      <c r="BL551" s="12">
        <f t="shared" si="26"/>
        <v>300</v>
      </c>
      <c r="BN551" s="13" t="s">
        <v>1362</v>
      </c>
      <c r="BO551" s="11" t="s">
        <v>821</v>
      </c>
      <c r="BP551" s="11" t="s">
        <v>304</v>
      </c>
    </row>
    <row r="552" spans="1:68" x14ac:dyDescent="0.25">
      <c r="F552" t="s">
        <v>290</v>
      </c>
      <c r="G552" t="s">
        <v>290</v>
      </c>
      <c r="I552" t="s">
        <v>1394</v>
      </c>
      <c r="J552" t="s">
        <v>441</v>
      </c>
      <c r="K552" t="s">
        <v>792</v>
      </c>
      <c r="L552" t="s">
        <v>806</v>
      </c>
      <c r="M552" t="s">
        <v>806</v>
      </c>
      <c r="N552" t="s">
        <v>1395</v>
      </c>
      <c r="O552" t="s">
        <v>1396</v>
      </c>
      <c r="P552" t="s">
        <v>297</v>
      </c>
      <c r="R552" t="s">
        <v>1365</v>
      </c>
      <c r="T552" t="s">
        <v>1366</v>
      </c>
      <c r="U552" t="s">
        <v>330</v>
      </c>
      <c r="V552" t="s">
        <v>301</v>
      </c>
      <c r="Z552" t="s">
        <v>57</v>
      </c>
      <c r="AD552" s="14">
        <v>0</v>
      </c>
      <c r="BH552">
        <f t="shared" si="24"/>
        <v>0</v>
      </c>
      <c r="BI552" s="5">
        <v>57</v>
      </c>
      <c r="BJ552" s="5">
        <f t="shared" si="25"/>
        <v>0</v>
      </c>
      <c r="BK552" s="5">
        <v>150</v>
      </c>
      <c r="BL552" s="5">
        <f t="shared" si="26"/>
        <v>0</v>
      </c>
      <c r="BN552" s="4" t="s">
        <v>1362</v>
      </c>
      <c r="BO552" t="s">
        <v>821</v>
      </c>
      <c r="BP552" t="s">
        <v>305</v>
      </c>
    </row>
    <row r="553" spans="1:68" s="11" customFormat="1" ht="214.9" customHeight="1" x14ac:dyDescent="0.25">
      <c r="A553" t="s">
        <v>289</v>
      </c>
      <c r="B553"/>
      <c r="C553"/>
      <c r="D553"/>
      <c r="E553"/>
      <c r="F553" s="11" t="s">
        <v>290</v>
      </c>
      <c r="G553" s="11" t="s">
        <v>290</v>
      </c>
      <c r="I553" s="11" t="s">
        <v>1397</v>
      </c>
      <c r="J553" s="11" t="s">
        <v>441</v>
      </c>
      <c r="K553" s="11" t="s">
        <v>792</v>
      </c>
      <c r="L553" s="11" t="s">
        <v>806</v>
      </c>
      <c r="M553" s="11" t="s">
        <v>806</v>
      </c>
      <c r="N553" s="11" t="s">
        <v>1395</v>
      </c>
      <c r="O553" s="11" t="s">
        <v>1396</v>
      </c>
      <c r="P553" s="11" t="s">
        <v>297</v>
      </c>
      <c r="R553" s="11" t="s">
        <v>1368</v>
      </c>
      <c r="T553" s="11" t="s">
        <v>1369</v>
      </c>
      <c r="U553" s="11" t="s">
        <v>330</v>
      </c>
      <c r="V553" s="11" t="s">
        <v>301</v>
      </c>
      <c r="Z553" s="11" t="s">
        <v>57</v>
      </c>
      <c r="AB553" s="11">
        <v>1</v>
      </c>
      <c r="AD553" s="11">
        <v>16</v>
      </c>
      <c r="BH553" s="11">
        <f t="shared" si="24"/>
        <v>17</v>
      </c>
      <c r="BI553" s="12">
        <v>57</v>
      </c>
      <c r="BJ553" s="12">
        <f t="shared" si="25"/>
        <v>969</v>
      </c>
      <c r="BK553" s="12">
        <v>150</v>
      </c>
      <c r="BL553" s="12">
        <f t="shared" si="26"/>
        <v>2550</v>
      </c>
      <c r="BM553" s="11" t="s">
        <v>331</v>
      </c>
      <c r="BN553" s="13" t="s">
        <v>1362</v>
      </c>
      <c r="BO553" s="11" t="s">
        <v>821</v>
      </c>
      <c r="BP553" s="11" t="s">
        <v>304</v>
      </c>
    </row>
    <row r="554" spans="1:68" x14ac:dyDescent="0.25">
      <c r="F554" t="s">
        <v>290</v>
      </c>
      <c r="G554" t="s">
        <v>290</v>
      </c>
      <c r="I554" t="s">
        <v>1397</v>
      </c>
      <c r="J554" t="s">
        <v>441</v>
      </c>
      <c r="K554" t="s">
        <v>792</v>
      </c>
      <c r="L554" t="s">
        <v>806</v>
      </c>
      <c r="M554" t="s">
        <v>806</v>
      </c>
      <c r="N554" t="s">
        <v>1395</v>
      </c>
      <c r="O554" t="s">
        <v>1396</v>
      </c>
      <c r="P554" t="s">
        <v>297</v>
      </c>
      <c r="R554" t="s">
        <v>1368</v>
      </c>
      <c r="T554" t="s">
        <v>1369</v>
      </c>
      <c r="U554" t="s">
        <v>330</v>
      </c>
      <c r="V554" t="s">
        <v>301</v>
      </c>
      <c r="Z554" t="s">
        <v>57</v>
      </c>
      <c r="AB554" s="14">
        <v>0</v>
      </c>
      <c r="AD554" s="14">
        <v>0</v>
      </c>
      <c r="BH554">
        <f t="shared" si="24"/>
        <v>0</v>
      </c>
      <c r="BI554" s="5">
        <v>57</v>
      </c>
      <c r="BJ554" s="5">
        <f t="shared" si="25"/>
        <v>0</v>
      </c>
      <c r="BK554" s="5">
        <v>150</v>
      </c>
      <c r="BL554" s="5">
        <f t="shared" si="26"/>
        <v>0</v>
      </c>
      <c r="BM554" t="s">
        <v>331</v>
      </c>
      <c r="BN554" s="4" t="s">
        <v>1362</v>
      </c>
      <c r="BO554" t="s">
        <v>821</v>
      </c>
      <c r="BP554" t="s">
        <v>305</v>
      </c>
    </row>
    <row r="555" spans="1:68" s="11" customFormat="1" ht="214.9" customHeight="1" x14ac:dyDescent="0.25">
      <c r="A555" t="s">
        <v>289</v>
      </c>
      <c r="B555"/>
      <c r="C555"/>
      <c r="D555"/>
      <c r="E555"/>
      <c r="F555" s="11" t="s">
        <v>290</v>
      </c>
      <c r="G555" s="11" t="s">
        <v>290</v>
      </c>
      <c r="I555" s="11" t="s">
        <v>1398</v>
      </c>
      <c r="J555" s="11" t="s">
        <v>441</v>
      </c>
      <c r="K555" s="11" t="s">
        <v>792</v>
      </c>
      <c r="L555" s="11" t="s">
        <v>806</v>
      </c>
      <c r="M555" s="11" t="s">
        <v>806</v>
      </c>
      <c r="N555" s="11" t="s">
        <v>1395</v>
      </c>
      <c r="O555" s="11" t="s">
        <v>1396</v>
      </c>
      <c r="P555" s="11" t="s">
        <v>297</v>
      </c>
      <c r="R555" s="11" t="s">
        <v>1131</v>
      </c>
      <c r="T555" s="11" t="s">
        <v>1132</v>
      </c>
      <c r="U555" s="11" t="s">
        <v>330</v>
      </c>
      <c r="V555" s="11" t="s">
        <v>301</v>
      </c>
      <c r="Z555" s="11" t="s">
        <v>57</v>
      </c>
      <c r="AD555" s="11">
        <v>2</v>
      </c>
      <c r="BH555" s="11">
        <f t="shared" si="24"/>
        <v>2</v>
      </c>
      <c r="BI555" s="12">
        <v>57</v>
      </c>
      <c r="BJ555" s="12">
        <f t="shared" si="25"/>
        <v>114</v>
      </c>
      <c r="BK555" s="12">
        <v>150</v>
      </c>
      <c r="BL555" s="12">
        <f t="shared" si="26"/>
        <v>300</v>
      </c>
      <c r="BN555" s="13" t="s">
        <v>1362</v>
      </c>
      <c r="BO555" s="11" t="s">
        <v>821</v>
      </c>
      <c r="BP555" s="11" t="s">
        <v>304</v>
      </c>
    </row>
    <row r="556" spans="1:68" x14ac:dyDescent="0.25">
      <c r="F556" t="s">
        <v>290</v>
      </c>
      <c r="G556" t="s">
        <v>290</v>
      </c>
      <c r="I556" t="s">
        <v>1398</v>
      </c>
      <c r="J556" t="s">
        <v>441</v>
      </c>
      <c r="K556" t="s">
        <v>792</v>
      </c>
      <c r="L556" t="s">
        <v>806</v>
      </c>
      <c r="M556" t="s">
        <v>806</v>
      </c>
      <c r="N556" t="s">
        <v>1395</v>
      </c>
      <c r="O556" t="s">
        <v>1396</v>
      </c>
      <c r="P556" t="s">
        <v>297</v>
      </c>
      <c r="R556" t="s">
        <v>1131</v>
      </c>
      <c r="T556" t="s">
        <v>1132</v>
      </c>
      <c r="U556" t="s">
        <v>330</v>
      </c>
      <c r="V556" t="s">
        <v>301</v>
      </c>
      <c r="Z556" t="s">
        <v>57</v>
      </c>
      <c r="AD556" s="14">
        <v>0</v>
      </c>
      <c r="BH556">
        <f t="shared" si="24"/>
        <v>0</v>
      </c>
      <c r="BI556" s="5">
        <v>57</v>
      </c>
      <c r="BJ556" s="5">
        <f t="shared" si="25"/>
        <v>0</v>
      </c>
      <c r="BK556" s="5">
        <v>150</v>
      </c>
      <c r="BL556" s="5">
        <f t="shared" si="26"/>
        <v>0</v>
      </c>
      <c r="BN556" s="4" t="s">
        <v>1362</v>
      </c>
      <c r="BO556" t="s">
        <v>821</v>
      </c>
      <c r="BP556" t="s">
        <v>305</v>
      </c>
    </row>
    <row r="557" spans="1:68" s="11" customFormat="1" ht="214.9" customHeight="1" x14ac:dyDescent="0.25">
      <c r="A557" t="s">
        <v>289</v>
      </c>
      <c r="B557"/>
      <c r="C557"/>
      <c r="D557"/>
      <c r="E557"/>
      <c r="F557" s="11" t="s">
        <v>290</v>
      </c>
      <c r="G557" s="11" t="s">
        <v>290</v>
      </c>
      <c r="I557" s="11" t="s">
        <v>1399</v>
      </c>
      <c r="J557" s="11" t="s">
        <v>761</v>
      </c>
      <c r="K557" s="11" t="s">
        <v>792</v>
      </c>
      <c r="L557" s="11" t="s">
        <v>806</v>
      </c>
      <c r="M557" s="11" t="s">
        <v>806</v>
      </c>
      <c r="N557" s="11" t="s">
        <v>1400</v>
      </c>
      <c r="O557" s="11" t="s">
        <v>820</v>
      </c>
      <c r="P557" s="11" t="s">
        <v>297</v>
      </c>
      <c r="R557" s="11" t="s">
        <v>652</v>
      </c>
      <c r="T557" s="11" t="s">
        <v>653</v>
      </c>
      <c r="U557" s="11" t="s">
        <v>330</v>
      </c>
      <c r="V557" s="11" t="s">
        <v>301</v>
      </c>
      <c r="Z557" s="11" t="s">
        <v>57</v>
      </c>
      <c r="AD557" s="11">
        <v>1</v>
      </c>
      <c r="BH557" s="11">
        <f t="shared" si="24"/>
        <v>1</v>
      </c>
      <c r="BI557" s="12">
        <v>38</v>
      </c>
      <c r="BJ557" s="12">
        <f t="shared" si="25"/>
        <v>38</v>
      </c>
      <c r="BK557" s="12">
        <v>100</v>
      </c>
      <c r="BL557" s="12">
        <f t="shared" si="26"/>
        <v>100</v>
      </c>
      <c r="BN557" s="13" t="s">
        <v>748</v>
      </c>
      <c r="BO557" s="11" t="s">
        <v>821</v>
      </c>
      <c r="BP557" s="11" t="s">
        <v>304</v>
      </c>
    </row>
    <row r="558" spans="1:68" x14ac:dyDescent="0.25">
      <c r="F558" t="s">
        <v>290</v>
      </c>
      <c r="G558" t="s">
        <v>290</v>
      </c>
      <c r="I558" t="s">
        <v>1399</v>
      </c>
      <c r="J558" t="s">
        <v>761</v>
      </c>
      <c r="K558" t="s">
        <v>792</v>
      </c>
      <c r="L558" t="s">
        <v>806</v>
      </c>
      <c r="M558" t="s">
        <v>806</v>
      </c>
      <c r="N558" t="s">
        <v>1400</v>
      </c>
      <c r="O558" t="s">
        <v>820</v>
      </c>
      <c r="P558" t="s">
        <v>297</v>
      </c>
      <c r="R558" t="s">
        <v>652</v>
      </c>
      <c r="T558" t="s">
        <v>653</v>
      </c>
      <c r="U558" t="s">
        <v>330</v>
      </c>
      <c r="V558" t="s">
        <v>301</v>
      </c>
      <c r="Z558" t="s">
        <v>57</v>
      </c>
      <c r="AD558" s="14">
        <v>0</v>
      </c>
      <c r="BH558">
        <f t="shared" si="24"/>
        <v>0</v>
      </c>
      <c r="BI558" s="5">
        <v>38</v>
      </c>
      <c r="BJ558" s="5">
        <f t="shared" si="25"/>
        <v>0</v>
      </c>
      <c r="BK558" s="5">
        <v>100</v>
      </c>
      <c r="BL558" s="5">
        <f t="shared" si="26"/>
        <v>0</v>
      </c>
      <c r="BN558" s="4" t="s">
        <v>748</v>
      </c>
      <c r="BO558" t="s">
        <v>821</v>
      </c>
      <c r="BP558" t="s">
        <v>305</v>
      </c>
    </row>
    <row r="559" spans="1:68" s="11" customFormat="1" ht="214.9" customHeight="1" x14ac:dyDescent="0.25">
      <c r="A559" t="s">
        <v>289</v>
      </c>
      <c r="B559"/>
      <c r="C559"/>
      <c r="D559"/>
      <c r="E559"/>
      <c r="F559" s="11" t="s">
        <v>290</v>
      </c>
      <c r="G559" s="11" t="s">
        <v>290</v>
      </c>
      <c r="I559" s="11" t="s">
        <v>1401</v>
      </c>
      <c r="J559" s="11" t="s">
        <v>761</v>
      </c>
      <c r="K559" s="11" t="s">
        <v>792</v>
      </c>
      <c r="L559" s="11" t="s">
        <v>162</v>
      </c>
      <c r="M559" s="11" t="s">
        <v>162</v>
      </c>
      <c r="N559" s="11" t="s">
        <v>1402</v>
      </c>
      <c r="O559" s="11" t="s">
        <v>1403</v>
      </c>
      <c r="P559" s="11" t="s">
        <v>297</v>
      </c>
      <c r="R559" s="11" t="s">
        <v>328</v>
      </c>
      <c r="T559" s="11" t="s">
        <v>329</v>
      </c>
      <c r="U559" s="11" t="s">
        <v>330</v>
      </c>
      <c r="V559" s="11" t="s">
        <v>301</v>
      </c>
      <c r="Z559" s="11" t="s">
        <v>0</v>
      </c>
      <c r="AA559" s="11">
        <v>25</v>
      </c>
      <c r="BH559" s="11">
        <f t="shared" si="24"/>
        <v>25</v>
      </c>
      <c r="BI559" s="12">
        <v>43</v>
      </c>
      <c r="BJ559" s="12">
        <f t="shared" si="25"/>
        <v>1075</v>
      </c>
      <c r="BK559" s="12">
        <v>115</v>
      </c>
      <c r="BL559" s="12">
        <f t="shared" si="26"/>
        <v>2875</v>
      </c>
      <c r="BN559" s="13" t="s">
        <v>1340</v>
      </c>
      <c r="BO559" s="11" t="s">
        <v>834</v>
      </c>
      <c r="BP559" s="11" t="s">
        <v>304</v>
      </c>
    </row>
    <row r="560" spans="1:68" x14ac:dyDescent="0.25">
      <c r="F560" t="s">
        <v>290</v>
      </c>
      <c r="G560" t="s">
        <v>290</v>
      </c>
      <c r="I560" t="s">
        <v>1401</v>
      </c>
      <c r="J560" t="s">
        <v>761</v>
      </c>
      <c r="K560" t="s">
        <v>792</v>
      </c>
      <c r="L560" t="s">
        <v>162</v>
      </c>
      <c r="M560" t="s">
        <v>162</v>
      </c>
      <c r="N560" t="s">
        <v>1402</v>
      </c>
      <c r="O560" t="s">
        <v>1403</v>
      </c>
      <c r="P560" t="s">
        <v>297</v>
      </c>
      <c r="R560" t="s">
        <v>328</v>
      </c>
      <c r="T560" t="s">
        <v>329</v>
      </c>
      <c r="U560" t="s">
        <v>330</v>
      </c>
      <c r="V560" t="s">
        <v>301</v>
      </c>
      <c r="Z560" t="s">
        <v>0</v>
      </c>
      <c r="AA560" s="14">
        <v>0</v>
      </c>
      <c r="BH560">
        <f t="shared" si="24"/>
        <v>0</v>
      </c>
      <c r="BI560" s="5">
        <v>43</v>
      </c>
      <c r="BJ560" s="5">
        <f t="shared" si="25"/>
        <v>0</v>
      </c>
      <c r="BK560" s="5">
        <v>115</v>
      </c>
      <c r="BL560" s="5">
        <f t="shared" si="26"/>
        <v>0</v>
      </c>
      <c r="BN560" s="4" t="s">
        <v>1340</v>
      </c>
      <c r="BO560" t="s">
        <v>834</v>
      </c>
      <c r="BP560" t="s">
        <v>305</v>
      </c>
    </row>
    <row r="561" spans="1:68" s="11" customFormat="1" ht="214.9" customHeight="1" x14ac:dyDescent="0.25">
      <c r="A561" t="s">
        <v>289</v>
      </c>
      <c r="B561"/>
      <c r="C561"/>
      <c r="D561"/>
      <c r="E561"/>
      <c r="F561" s="11" t="s">
        <v>290</v>
      </c>
      <c r="G561" s="11" t="s">
        <v>290</v>
      </c>
      <c r="I561" s="11" t="s">
        <v>1404</v>
      </c>
      <c r="J561" s="11" t="s">
        <v>761</v>
      </c>
      <c r="K561" s="11" t="s">
        <v>792</v>
      </c>
      <c r="L561" s="11" t="s">
        <v>162</v>
      </c>
      <c r="M561" s="11" t="s">
        <v>162</v>
      </c>
      <c r="N561" s="11" t="s">
        <v>1402</v>
      </c>
      <c r="O561" s="11" t="s">
        <v>1403</v>
      </c>
      <c r="P561" s="11" t="s">
        <v>297</v>
      </c>
      <c r="R561" s="11" t="s">
        <v>702</v>
      </c>
      <c r="T561" s="11" t="s">
        <v>703</v>
      </c>
      <c r="U561" s="11" t="s">
        <v>330</v>
      </c>
      <c r="V561" s="11" t="s">
        <v>301</v>
      </c>
      <c r="Z561" s="11" t="s">
        <v>0</v>
      </c>
      <c r="AA561" s="11">
        <v>18</v>
      </c>
      <c r="BH561" s="11">
        <f t="shared" si="24"/>
        <v>18</v>
      </c>
      <c r="BI561" s="12">
        <v>43</v>
      </c>
      <c r="BJ561" s="12">
        <f t="shared" si="25"/>
        <v>774</v>
      </c>
      <c r="BK561" s="12">
        <v>115</v>
      </c>
      <c r="BL561" s="12">
        <f t="shared" si="26"/>
        <v>2070</v>
      </c>
      <c r="BM561" s="11" t="s">
        <v>331</v>
      </c>
      <c r="BN561" s="13" t="s">
        <v>1340</v>
      </c>
      <c r="BO561" s="11" t="s">
        <v>834</v>
      </c>
      <c r="BP561" s="11" t="s">
        <v>304</v>
      </c>
    </row>
    <row r="562" spans="1:68" x14ac:dyDescent="0.25">
      <c r="F562" t="s">
        <v>290</v>
      </c>
      <c r="G562" t="s">
        <v>290</v>
      </c>
      <c r="I562" t="s">
        <v>1404</v>
      </c>
      <c r="J562" t="s">
        <v>761</v>
      </c>
      <c r="K562" t="s">
        <v>792</v>
      </c>
      <c r="L562" t="s">
        <v>162</v>
      </c>
      <c r="M562" t="s">
        <v>162</v>
      </c>
      <c r="N562" t="s">
        <v>1402</v>
      </c>
      <c r="O562" t="s">
        <v>1403</v>
      </c>
      <c r="P562" t="s">
        <v>297</v>
      </c>
      <c r="R562" t="s">
        <v>702</v>
      </c>
      <c r="T562" t="s">
        <v>703</v>
      </c>
      <c r="U562" t="s">
        <v>330</v>
      </c>
      <c r="V562" t="s">
        <v>301</v>
      </c>
      <c r="Z562" t="s">
        <v>0</v>
      </c>
      <c r="AA562" s="14">
        <v>0</v>
      </c>
      <c r="BH562">
        <f t="shared" si="24"/>
        <v>0</v>
      </c>
      <c r="BI562" s="5">
        <v>43</v>
      </c>
      <c r="BJ562" s="5">
        <f t="shared" si="25"/>
        <v>0</v>
      </c>
      <c r="BK562" s="5">
        <v>115</v>
      </c>
      <c r="BL562" s="5">
        <f t="shared" si="26"/>
        <v>0</v>
      </c>
      <c r="BM562" t="s">
        <v>331</v>
      </c>
      <c r="BN562" s="4" t="s">
        <v>1340</v>
      </c>
      <c r="BO562" t="s">
        <v>834</v>
      </c>
      <c r="BP562" t="s">
        <v>305</v>
      </c>
    </row>
    <row r="563" spans="1:68" s="11" customFormat="1" ht="214.9" customHeight="1" x14ac:dyDescent="0.25">
      <c r="A563"/>
      <c r="B563"/>
      <c r="C563"/>
      <c r="D563"/>
      <c r="E563"/>
      <c r="F563" s="11" t="s">
        <v>290</v>
      </c>
      <c r="G563" s="11" t="s">
        <v>290</v>
      </c>
      <c r="I563" s="11" t="s">
        <v>1405</v>
      </c>
      <c r="J563" s="11" t="s">
        <v>761</v>
      </c>
      <c r="K563" s="11" t="s">
        <v>792</v>
      </c>
      <c r="L563" s="11" t="s">
        <v>162</v>
      </c>
      <c r="M563" s="11" t="s">
        <v>162</v>
      </c>
      <c r="N563" s="11" t="s">
        <v>1402</v>
      </c>
      <c r="O563" s="11" t="s">
        <v>1403</v>
      </c>
      <c r="P563" s="11" t="s">
        <v>297</v>
      </c>
      <c r="R563" s="11" t="s">
        <v>410</v>
      </c>
      <c r="T563" s="11" t="s">
        <v>411</v>
      </c>
      <c r="U563" s="11" t="s">
        <v>330</v>
      </c>
      <c r="V563" s="11" t="s">
        <v>301</v>
      </c>
      <c r="Z563" s="11" t="s">
        <v>0</v>
      </c>
      <c r="AA563" s="11">
        <v>4</v>
      </c>
      <c r="BH563" s="11">
        <f t="shared" si="24"/>
        <v>4</v>
      </c>
      <c r="BI563" s="12">
        <v>43</v>
      </c>
      <c r="BJ563" s="12">
        <f t="shared" si="25"/>
        <v>172</v>
      </c>
      <c r="BK563" s="12">
        <v>115</v>
      </c>
      <c r="BL563" s="12">
        <f t="shared" si="26"/>
        <v>460</v>
      </c>
      <c r="BN563" s="13" t="s">
        <v>1340</v>
      </c>
      <c r="BO563" s="11" t="s">
        <v>834</v>
      </c>
      <c r="BP563" s="11" t="s">
        <v>304</v>
      </c>
    </row>
    <row r="564" spans="1:68" x14ac:dyDescent="0.25">
      <c r="F564" t="s">
        <v>290</v>
      </c>
      <c r="G564" t="s">
        <v>290</v>
      </c>
      <c r="I564" t="s">
        <v>1405</v>
      </c>
      <c r="J564" t="s">
        <v>761</v>
      </c>
      <c r="K564" t="s">
        <v>792</v>
      </c>
      <c r="L564" t="s">
        <v>162</v>
      </c>
      <c r="M564" t="s">
        <v>162</v>
      </c>
      <c r="N564" t="s">
        <v>1402</v>
      </c>
      <c r="O564" t="s">
        <v>1403</v>
      </c>
      <c r="P564" t="s">
        <v>297</v>
      </c>
      <c r="R564" t="s">
        <v>410</v>
      </c>
      <c r="T564" t="s">
        <v>411</v>
      </c>
      <c r="U564" t="s">
        <v>330</v>
      </c>
      <c r="V564" t="s">
        <v>301</v>
      </c>
      <c r="Z564" t="s">
        <v>0</v>
      </c>
      <c r="AA564" s="14">
        <v>0</v>
      </c>
      <c r="BH564">
        <f t="shared" si="24"/>
        <v>0</v>
      </c>
      <c r="BI564" s="5">
        <v>43</v>
      </c>
      <c r="BJ564" s="5">
        <f t="shared" si="25"/>
        <v>0</v>
      </c>
      <c r="BK564" s="5">
        <v>115</v>
      </c>
      <c r="BL564" s="5">
        <f t="shared" si="26"/>
        <v>0</v>
      </c>
      <c r="BN564" s="4" t="s">
        <v>1340</v>
      </c>
      <c r="BO564" t="s">
        <v>834</v>
      </c>
      <c r="BP564" t="s">
        <v>305</v>
      </c>
    </row>
    <row r="565" spans="1:68" s="11" customFormat="1" ht="214.9" customHeight="1" x14ac:dyDescent="0.25">
      <c r="A565"/>
      <c r="B565"/>
      <c r="C565"/>
      <c r="D565"/>
      <c r="E565"/>
      <c r="F565" s="11" t="s">
        <v>290</v>
      </c>
      <c r="G565" s="11" t="s">
        <v>290</v>
      </c>
      <c r="I565" s="11" t="s">
        <v>1406</v>
      </c>
      <c r="J565" s="11" t="s">
        <v>761</v>
      </c>
      <c r="K565" s="11" t="s">
        <v>792</v>
      </c>
      <c r="L565" s="11" t="s">
        <v>162</v>
      </c>
      <c r="M565" s="11" t="s">
        <v>162</v>
      </c>
      <c r="N565" s="11" t="s">
        <v>1402</v>
      </c>
      <c r="O565" s="11" t="s">
        <v>1403</v>
      </c>
      <c r="P565" s="11" t="s">
        <v>297</v>
      </c>
      <c r="R565" s="11" t="s">
        <v>1309</v>
      </c>
      <c r="T565" s="11" t="s">
        <v>1310</v>
      </c>
      <c r="U565" s="11" t="s">
        <v>330</v>
      </c>
      <c r="V565" s="11" t="s">
        <v>301</v>
      </c>
      <c r="Z565" s="11" t="s">
        <v>0</v>
      </c>
      <c r="AA565" s="11">
        <v>1</v>
      </c>
      <c r="BH565" s="11">
        <f t="shared" si="24"/>
        <v>1</v>
      </c>
      <c r="BI565" s="12">
        <v>43</v>
      </c>
      <c r="BJ565" s="12">
        <f t="shared" si="25"/>
        <v>43</v>
      </c>
      <c r="BK565" s="12">
        <v>115</v>
      </c>
      <c r="BL565" s="12">
        <f t="shared" si="26"/>
        <v>115</v>
      </c>
      <c r="BN565" s="13" t="s">
        <v>1340</v>
      </c>
      <c r="BO565" s="11" t="s">
        <v>834</v>
      </c>
      <c r="BP565" s="11" t="s">
        <v>304</v>
      </c>
    </row>
    <row r="566" spans="1:68" x14ac:dyDescent="0.25">
      <c r="F566" t="s">
        <v>290</v>
      </c>
      <c r="G566" t="s">
        <v>290</v>
      </c>
      <c r="I566" t="s">
        <v>1406</v>
      </c>
      <c r="J566" t="s">
        <v>761</v>
      </c>
      <c r="K566" t="s">
        <v>792</v>
      </c>
      <c r="L566" t="s">
        <v>162</v>
      </c>
      <c r="M566" t="s">
        <v>162</v>
      </c>
      <c r="N566" t="s">
        <v>1402</v>
      </c>
      <c r="O566" t="s">
        <v>1403</v>
      </c>
      <c r="P566" t="s">
        <v>297</v>
      </c>
      <c r="R566" t="s">
        <v>1309</v>
      </c>
      <c r="T566" t="s">
        <v>1310</v>
      </c>
      <c r="U566" t="s">
        <v>330</v>
      </c>
      <c r="V566" t="s">
        <v>301</v>
      </c>
      <c r="Z566" t="s">
        <v>0</v>
      </c>
      <c r="AA566" s="14">
        <v>0</v>
      </c>
      <c r="BH566">
        <f t="shared" si="24"/>
        <v>0</v>
      </c>
      <c r="BI566" s="5">
        <v>43</v>
      </c>
      <c r="BJ566" s="5">
        <f t="shared" si="25"/>
        <v>0</v>
      </c>
      <c r="BK566" s="5">
        <v>115</v>
      </c>
      <c r="BL566" s="5">
        <f t="shared" si="26"/>
        <v>0</v>
      </c>
      <c r="BN566" s="4" t="s">
        <v>1340</v>
      </c>
      <c r="BO566" t="s">
        <v>834</v>
      </c>
      <c r="BP566" t="s">
        <v>305</v>
      </c>
    </row>
    <row r="567" spans="1:68" s="11" customFormat="1" ht="214.9" customHeight="1" x14ac:dyDescent="0.25">
      <c r="A567" t="s">
        <v>289</v>
      </c>
      <c r="B567"/>
      <c r="C567"/>
      <c r="D567"/>
      <c r="E567"/>
      <c r="F567" s="11" t="s">
        <v>290</v>
      </c>
      <c r="G567" s="11" t="s">
        <v>290</v>
      </c>
      <c r="I567" s="11" t="s">
        <v>1407</v>
      </c>
      <c r="J567" s="11" t="s">
        <v>761</v>
      </c>
      <c r="K567" s="11" t="s">
        <v>792</v>
      </c>
      <c r="L567" s="11" t="s">
        <v>162</v>
      </c>
      <c r="M567" s="11" t="s">
        <v>162</v>
      </c>
      <c r="N567" s="11" t="s">
        <v>1402</v>
      </c>
      <c r="O567" s="11" t="s">
        <v>1403</v>
      </c>
      <c r="P567" s="11" t="s">
        <v>297</v>
      </c>
      <c r="R567" s="11" t="s">
        <v>400</v>
      </c>
      <c r="T567" s="11" t="s">
        <v>401</v>
      </c>
      <c r="U567" s="11" t="s">
        <v>330</v>
      </c>
      <c r="V567" s="11" t="s">
        <v>301</v>
      </c>
      <c r="Z567" s="11" t="s">
        <v>0</v>
      </c>
      <c r="AA567" s="11">
        <v>20</v>
      </c>
      <c r="BH567" s="11">
        <f t="shared" si="24"/>
        <v>20</v>
      </c>
      <c r="BI567" s="12">
        <v>43</v>
      </c>
      <c r="BJ567" s="12">
        <f t="shared" si="25"/>
        <v>860</v>
      </c>
      <c r="BK567" s="12">
        <v>115</v>
      </c>
      <c r="BL567" s="12">
        <f t="shared" si="26"/>
        <v>2300</v>
      </c>
      <c r="BM567" s="11" t="s">
        <v>331</v>
      </c>
      <c r="BN567" s="13" t="s">
        <v>1340</v>
      </c>
      <c r="BO567" s="11" t="s">
        <v>834</v>
      </c>
      <c r="BP567" s="11" t="s">
        <v>304</v>
      </c>
    </row>
    <row r="568" spans="1:68" x14ac:dyDescent="0.25">
      <c r="F568" t="s">
        <v>290</v>
      </c>
      <c r="G568" t="s">
        <v>290</v>
      </c>
      <c r="I568" t="s">
        <v>1407</v>
      </c>
      <c r="J568" t="s">
        <v>761</v>
      </c>
      <c r="K568" t="s">
        <v>792</v>
      </c>
      <c r="L568" t="s">
        <v>162</v>
      </c>
      <c r="M568" t="s">
        <v>162</v>
      </c>
      <c r="N568" t="s">
        <v>1402</v>
      </c>
      <c r="O568" t="s">
        <v>1403</v>
      </c>
      <c r="P568" t="s">
        <v>297</v>
      </c>
      <c r="R568" t="s">
        <v>400</v>
      </c>
      <c r="T568" t="s">
        <v>401</v>
      </c>
      <c r="U568" t="s">
        <v>330</v>
      </c>
      <c r="V568" t="s">
        <v>301</v>
      </c>
      <c r="Z568" t="s">
        <v>0</v>
      </c>
      <c r="AA568" s="14">
        <v>0</v>
      </c>
      <c r="BH568">
        <f t="shared" si="24"/>
        <v>0</v>
      </c>
      <c r="BI568" s="5">
        <v>43</v>
      </c>
      <c r="BJ568" s="5">
        <f t="shared" si="25"/>
        <v>0</v>
      </c>
      <c r="BK568" s="5">
        <v>115</v>
      </c>
      <c r="BL568" s="5">
        <f t="shared" si="26"/>
        <v>0</v>
      </c>
      <c r="BM568" t="s">
        <v>331</v>
      </c>
      <c r="BN568" s="4" t="s">
        <v>1340</v>
      </c>
      <c r="BO568" t="s">
        <v>834</v>
      </c>
      <c r="BP568" t="s">
        <v>305</v>
      </c>
    </row>
    <row r="569" spans="1:68" s="11" customFormat="1" ht="214.9" customHeight="1" x14ac:dyDescent="0.25">
      <c r="A569"/>
      <c r="B569"/>
      <c r="C569"/>
      <c r="D569"/>
      <c r="E569"/>
      <c r="F569" s="11" t="s">
        <v>290</v>
      </c>
      <c r="G569" s="11" t="s">
        <v>290</v>
      </c>
      <c r="I569" s="11" t="s">
        <v>1408</v>
      </c>
      <c r="J569" s="11" t="s">
        <v>761</v>
      </c>
      <c r="K569" s="11" t="s">
        <v>792</v>
      </c>
      <c r="L569" s="11" t="s">
        <v>162</v>
      </c>
      <c r="M569" s="11" t="s">
        <v>162</v>
      </c>
      <c r="N569" s="11" t="s">
        <v>1409</v>
      </c>
      <c r="O569" s="11" t="s">
        <v>1410</v>
      </c>
      <c r="P569" s="11" t="s">
        <v>297</v>
      </c>
      <c r="R569" s="11" t="s">
        <v>1354</v>
      </c>
      <c r="T569" s="11" t="s">
        <v>1355</v>
      </c>
      <c r="U569" s="11" t="s">
        <v>330</v>
      </c>
      <c r="V569" s="11" t="s">
        <v>301</v>
      </c>
      <c r="Z569" s="11" t="s">
        <v>57</v>
      </c>
      <c r="AD569" s="11">
        <v>1</v>
      </c>
      <c r="BH569" s="11">
        <f t="shared" si="24"/>
        <v>1</v>
      </c>
      <c r="BI569" s="12">
        <v>43</v>
      </c>
      <c r="BJ569" s="12">
        <f t="shared" si="25"/>
        <v>43</v>
      </c>
      <c r="BK569" s="12">
        <v>115</v>
      </c>
      <c r="BL569" s="12">
        <f t="shared" si="26"/>
        <v>115</v>
      </c>
      <c r="BN569" s="13" t="s">
        <v>1356</v>
      </c>
      <c r="BO569" s="11" t="s">
        <v>834</v>
      </c>
      <c r="BP569" s="11" t="s">
        <v>304</v>
      </c>
    </row>
    <row r="570" spans="1:68" x14ac:dyDescent="0.25">
      <c r="F570" t="s">
        <v>290</v>
      </c>
      <c r="G570" t="s">
        <v>290</v>
      </c>
      <c r="I570" t="s">
        <v>1408</v>
      </c>
      <c r="J570" t="s">
        <v>761</v>
      </c>
      <c r="K570" t="s">
        <v>792</v>
      </c>
      <c r="L570" t="s">
        <v>162</v>
      </c>
      <c r="M570" t="s">
        <v>162</v>
      </c>
      <c r="N570" t="s">
        <v>1409</v>
      </c>
      <c r="O570" t="s">
        <v>1410</v>
      </c>
      <c r="P570" t="s">
        <v>297</v>
      </c>
      <c r="R570" t="s">
        <v>1354</v>
      </c>
      <c r="T570" t="s">
        <v>1355</v>
      </c>
      <c r="U570" t="s">
        <v>330</v>
      </c>
      <c r="V570" t="s">
        <v>301</v>
      </c>
      <c r="Z570" t="s">
        <v>57</v>
      </c>
      <c r="AD570" s="14">
        <v>0</v>
      </c>
      <c r="BH570">
        <f t="shared" si="24"/>
        <v>0</v>
      </c>
      <c r="BI570" s="5">
        <v>43</v>
      </c>
      <c r="BJ570" s="5">
        <f t="shared" si="25"/>
        <v>0</v>
      </c>
      <c r="BK570" s="5">
        <v>115</v>
      </c>
      <c r="BL570" s="5">
        <f t="shared" si="26"/>
        <v>0</v>
      </c>
      <c r="BN570" s="4" t="s">
        <v>1356</v>
      </c>
      <c r="BO570" t="s">
        <v>834</v>
      </c>
      <c r="BP570" t="s">
        <v>305</v>
      </c>
    </row>
    <row r="571" spans="1:68" s="11" customFormat="1" ht="214.9" customHeight="1" x14ac:dyDescent="0.25">
      <c r="A571"/>
      <c r="B571"/>
      <c r="C571"/>
      <c r="D571"/>
      <c r="E571"/>
      <c r="F571" s="11" t="s">
        <v>290</v>
      </c>
      <c r="G571" s="11" t="s">
        <v>290</v>
      </c>
      <c r="I571" s="11" t="s">
        <v>1411</v>
      </c>
      <c r="J571" s="11" t="s">
        <v>761</v>
      </c>
      <c r="K571" s="11" t="s">
        <v>792</v>
      </c>
      <c r="L571" s="11" t="s">
        <v>162</v>
      </c>
      <c r="M571" s="11" t="s">
        <v>162</v>
      </c>
      <c r="N571" s="11" t="s">
        <v>1412</v>
      </c>
      <c r="O571" s="11" t="s">
        <v>1413</v>
      </c>
      <c r="P571" s="11" t="s">
        <v>297</v>
      </c>
      <c r="R571" s="11" t="s">
        <v>328</v>
      </c>
      <c r="T571" s="11" t="s">
        <v>329</v>
      </c>
      <c r="U571" s="11" t="s">
        <v>300</v>
      </c>
      <c r="V571" s="11" t="s">
        <v>301</v>
      </c>
      <c r="Z571" s="11" t="s">
        <v>57</v>
      </c>
      <c r="AD571" s="11">
        <v>3</v>
      </c>
      <c r="BH571" s="11">
        <f t="shared" si="24"/>
        <v>3</v>
      </c>
      <c r="BI571" s="12">
        <v>43</v>
      </c>
      <c r="BJ571" s="12">
        <f t="shared" si="25"/>
        <v>129</v>
      </c>
      <c r="BK571" s="12">
        <v>115</v>
      </c>
      <c r="BL571" s="12">
        <f t="shared" si="26"/>
        <v>345</v>
      </c>
      <c r="BN571" s="13" t="s">
        <v>1414</v>
      </c>
      <c r="BO571" s="11" t="s">
        <v>1415</v>
      </c>
      <c r="BP571" s="11" t="s">
        <v>304</v>
      </c>
    </row>
    <row r="572" spans="1:68" x14ac:dyDescent="0.25">
      <c r="F572" t="s">
        <v>290</v>
      </c>
      <c r="G572" t="s">
        <v>290</v>
      </c>
      <c r="I572" t="s">
        <v>1411</v>
      </c>
      <c r="J572" t="s">
        <v>761</v>
      </c>
      <c r="K572" t="s">
        <v>792</v>
      </c>
      <c r="L572" t="s">
        <v>162</v>
      </c>
      <c r="M572" t="s">
        <v>162</v>
      </c>
      <c r="N572" t="s">
        <v>1412</v>
      </c>
      <c r="O572" t="s">
        <v>1413</v>
      </c>
      <c r="P572" t="s">
        <v>297</v>
      </c>
      <c r="R572" t="s">
        <v>328</v>
      </c>
      <c r="T572" t="s">
        <v>329</v>
      </c>
      <c r="U572" t="s">
        <v>300</v>
      </c>
      <c r="V572" t="s">
        <v>301</v>
      </c>
      <c r="Z572" t="s">
        <v>57</v>
      </c>
      <c r="AD572" s="14">
        <v>0</v>
      </c>
      <c r="BH572">
        <f t="shared" si="24"/>
        <v>0</v>
      </c>
      <c r="BI572" s="5">
        <v>43</v>
      </c>
      <c r="BJ572" s="5">
        <f t="shared" si="25"/>
        <v>0</v>
      </c>
      <c r="BK572" s="5">
        <v>115</v>
      </c>
      <c r="BL572" s="5">
        <f t="shared" si="26"/>
        <v>0</v>
      </c>
      <c r="BN572" s="4" t="s">
        <v>1414</v>
      </c>
      <c r="BO572" t="s">
        <v>1415</v>
      </c>
      <c r="BP572" t="s">
        <v>305</v>
      </c>
    </row>
    <row r="573" spans="1:68" s="11" customFormat="1" ht="214.9" customHeight="1" x14ac:dyDescent="0.25">
      <c r="A573" t="s">
        <v>289</v>
      </c>
      <c r="B573"/>
      <c r="C573"/>
      <c r="D573"/>
      <c r="E573"/>
      <c r="F573" s="11" t="s">
        <v>290</v>
      </c>
      <c r="G573" s="11" t="s">
        <v>290</v>
      </c>
      <c r="I573" s="11" t="s">
        <v>1416</v>
      </c>
      <c r="J573" s="11" t="s">
        <v>761</v>
      </c>
      <c r="K573" s="11" t="s">
        <v>792</v>
      </c>
      <c r="L573" s="11" t="s">
        <v>162</v>
      </c>
      <c r="M573" s="11" t="s">
        <v>162</v>
      </c>
      <c r="N573" s="11" t="s">
        <v>1417</v>
      </c>
      <c r="O573" s="11" t="s">
        <v>1418</v>
      </c>
      <c r="P573" s="11" t="s">
        <v>297</v>
      </c>
      <c r="R573" s="11" t="s">
        <v>1131</v>
      </c>
      <c r="T573" s="11" t="s">
        <v>1132</v>
      </c>
      <c r="U573" s="11" t="s">
        <v>330</v>
      </c>
      <c r="V573" s="11" t="s">
        <v>301</v>
      </c>
      <c r="Z573" s="11" t="s">
        <v>57</v>
      </c>
      <c r="AD573" s="11">
        <v>1</v>
      </c>
      <c r="BH573" s="11">
        <f t="shared" si="24"/>
        <v>1</v>
      </c>
      <c r="BI573" s="12">
        <v>57</v>
      </c>
      <c r="BJ573" s="12">
        <f t="shared" si="25"/>
        <v>57</v>
      </c>
      <c r="BK573" s="12">
        <v>150</v>
      </c>
      <c r="BL573" s="12">
        <f t="shared" si="26"/>
        <v>150</v>
      </c>
      <c r="BM573" s="11" t="s">
        <v>331</v>
      </c>
      <c r="BN573" s="13" t="s">
        <v>1419</v>
      </c>
      <c r="BO573" s="11" t="s">
        <v>841</v>
      </c>
      <c r="BP573" s="11" t="s">
        <v>304</v>
      </c>
    </row>
    <row r="574" spans="1:68" x14ac:dyDescent="0.25">
      <c r="F574" t="s">
        <v>290</v>
      </c>
      <c r="G574" t="s">
        <v>290</v>
      </c>
      <c r="I574" t="s">
        <v>1416</v>
      </c>
      <c r="J574" t="s">
        <v>761</v>
      </c>
      <c r="K574" t="s">
        <v>792</v>
      </c>
      <c r="L574" t="s">
        <v>162</v>
      </c>
      <c r="M574" t="s">
        <v>162</v>
      </c>
      <c r="N574" t="s">
        <v>1417</v>
      </c>
      <c r="O574" t="s">
        <v>1418</v>
      </c>
      <c r="P574" t="s">
        <v>297</v>
      </c>
      <c r="R574" t="s">
        <v>1131</v>
      </c>
      <c r="T574" t="s">
        <v>1132</v>
      </c>
      <c r="U574" t="s">
        <v>330</v>
      </c>
      <c r="V574" t="s">
        <v>301</v>
      </c>
      <c r="Z574" t="s">
        <v>57</v>
      </c>
      <c r="AD574" s="14">
        <v>0</v>
      </c>
      <c r="BH574">
        <f t="shared" si="24"/>
        <v>0</v>
      </c>
      <c r="BI574" s="5">
        <v>57</v>
      </c>
      <c r="BJ574" s="5">
        <f t="shared" si="25"/>
        <v>0</v>
      </c>
      <c r="BK574" s="5">
        <v>150</v>
      </c>
      <c r="BL574" s="5">
        <f t="shared" si="26"/>
        <v>0</v>
      </c>
      <c r="BM574" t="s">
        <v>331</v>
      </c>
      <c r="BN574" s="4" t="s">
        <v>1419</v>
      </c>
      <c r="BO574" t="s">
        <v>841</v>
      </c>
      <c r="BP574" t="s">
        <v>305</v>
      </c>
    </row>
    <row r="575" spans="1:68" s="11" customFormat="1" ht="214.9" customHeight="1" x14ac:dyDescent="0.25">
      <c r="A575" t="s">
        <v>289</v>
      </c>
      <c r="B575"/>
      <c r="C575"/>
      <c r="D575"/>
      <c r="E575"/>
      <c r="F575" s="11" t="s">
        <v>290</v>
      </c>
      <c r="G575" s="11" t="s">
        <v>290</v>
      </c>
      <c r="I575" s="11" t="s">
        <v>1420</v>
      </c>
      <c r="J575" s="11" t="s">
        <v>1421</v>
      </c>
      <c r="K575" s="11" t="s">
        <v>792</v>
      </c>
      <c r="L575" s="11" t="s">
        <v>806</v>
      </c>
      <c r="M575" s="11" t="s">
        <v>806</v>
      </c>
      <c r="N575" s="11" t="s">
        <v>1422</v>
      </c>
      <c r="O575" s="11" t="s">
        <v>812</v>
      </c>
      <c r="P575" s="11" t="s">
        <v>297</v>
      </c>
      <c r="R575" s="11" t="s">
        <v>400</v>
      </c>
      <c r="T575" s="11" t="s">
        <v>401</v>
      </c>
      <c r="U575" s="11" t="s">
        <v>330</v>
      </c>
      <c r="V575" s="11" t="s">
        <v>301</v>
      </c>
      <c r="Z575" s="11" t="s">
        <v>0</v>
      </c>
      <c r="AA575" s="11">
        <v>3</v>
      </c>
      <c r="BH575" s="11">
        <f t="shared" si="24"/>
        <v>3</v>
      </c>
      <c r="BI575" s="12">
        <v>50</v>
      </c>
      <c r="BJ575" s="12">
        <f t="shared" si="25"/>
        <v>150</v>
      </c>
      <c r="BK575" s="12">
        <v>100</v>
      </c>
      <c r="BL575" s="12">
        <f t="shared" si="26"/>
        <v>300</v>
      </c>
      <c r="BN575" s="13" t="s">
        <v>1423</v>
      </c>
      <c r="BP575" s="11" t="s">
        <v>304</v>
      </c>
    </row>
    <row r="576" spans="1:68" x14ac:dyDescent="0.25">
      <c r="F576" t="s">
        <v>290</v>
      </c>
      <c r="G576" t="s">
        <v>290</v>
      </c>
      <c r="I576" t="s">
        <v>1420</v>
      </c>
      <c r="J576" t="s">
        <v>1421</v>
      </c>
      <c r="K576" t="s">
        <v>792</v>
      </c>
      <c r="L576" t="s">
        <v>806</v>
      </c>
      <c r="M576" t="s">
        <v>806</v>
      </c>
      <c r="N576" t="s">
        <v>1422</v>
      </c>
      <c r="O576" t="s">
        <v>812</v>
      </c>
      <c r="P576" t="s">
        <v>297</v>
      </c>
      <c r="R576" t="s">
        <v>400</v>
      </c>
      <c r="T576" t="s">
        <v>401</v>
      </c>
      <c r="U576" t="s">
        <v>330</v>
      </c>
      <c r="V576" t="s">
        <v>301</v>
      </c>
      <c r="Z576" t="s">
        <v>0</v>
      </c>
      <c r="AA576" s="14">
        <v>0</v>
      </c>
      <c r="BH576">
        <f t="shared" si="24"/>
        <v>0</v>
      </c>
      <c r="BI576" s="5">
        <v>50</v>
      </c>
      <c r="BJ576" s="5">
        <f t="shared" si="25"/>
        <v>0</v>
      </c>
      <c r="BK576" s="5">
        <v>100</v>
      </c>
      <c r="BL576" s="5">
        <f t="shared" si="26"/>
        <v>0</v>
      </c>
      <c r="BN576" s="4" t="s">
        <v>1423</v>
      </c>
      <c r="BP576" t="s">
        <v>305</v>
      </c>
    </row>
    <row r="577" spans="1:68" s="11" customFormat="1" ht="214.9" customHeight="1" x14ac:dyDescent="0.25">
      <c r="A577"/>
      <c r="B577"/>
      <c r="C577"/>
      <c r="D577"/>
      <c r="E577"/>
      <c r="F577" s="11" t="s">
        <v>290</v>
      </c>
      <c r="G577" s="11" t="s">
        <v>290</v>
      </c>
      <c r="I577" s="11" t="s">
        <v>1424</v>
      </c>
      <c r="J577" s="11" t="s">
        <v>1421</v>
      </c>
      <c r="K577" s="11" t="s">
        <v>133</v>
      </c>
      <c r="L577" s="11" t="s">
        <v>293</v>
      </c>
      <c r="M577" s="11" t="s">
        <v>294</v>
      </c>
      <c r="N577" s="11" t="s">
        <v>1425</v>
      </c>
      <c r="O577" s="11" t="s">
        <v>1426</v>
      </c>
      <c r="P577" s="11" t="s">
        <v>297</v>
      </c>
      <c r="R577" s="11" t="s">
        <v>456</v>
      </c>
      <c r="T577" s="11" t="s">
        <v>457</v>
      </c>
      <c r="U577" s="11" t="s">
        <v>311</v>
      </c>
      <c r="V577" s="11" t="s">
        <v>301</v>
      </c>
      <c r="Z577" s="11" t="s">
        <v>2</v>
      </c>
      <c r="AB577" s="11">
        <v>2</v>
      </c>
      <c r="BH577" s="11">
        <f t="shared" si="24"/>
        <v>2</v>
      </c>
      <c r="BI577" s="12">
        <v>215</v>
      </c>
      <c r="BJ577" s="12">
        <f t="shared" si="25"/>
        <v>430</v>
      </c>
      <c r="BK577" s="12">
        <v>570</v>
      </c>
      <c r="BL577" s="12">
        <f t="shared" si="26"/>
        <v>1140</v>
      </c>
      <c r="BM577" s="11" t="s">
        <v>331</v>
      </c>
      <c r="BN577" s="13" t="s">
        <v>1427</v>
      </c>
      <c r="BO577" s="11" t="s">
        <v>447</v>
      </c>
      <c r="BP577" s="11" t="s">
        <v>304</v>
      </c>
    </row>
    <row r="578" spans="1:68" ht="45" x14ac:dyDescent="0.25">
      <c r="F578" t="s">
        <v>290</v>
      </c>
      <c r="G578" t="s">
        <v>290</v>
      </c>
      <c r="I578" t="s">
        <v>1424</v>
      </c>
      <c r="J578" t="s">
        <v>1421</v>
      </c>
      <c r="K578" t="s">
        <v>133</v>
      </c>
      <c r="L578" t="s">
        <v>293</v>
      </c>
      <c r="M578" t="s">
        <v>294</v>
      </c>
      <c r="N578" t="s">
        <v>1425</v>
      </c>
      <c r="O578" t="s">
        <v>1426</v>
      </c>
      <c r="P578" t="s">
        <v>297</v>
      </c>
      <c r="R578" t="s">
        <v>456</v>
      </c>
      <c r="T578" t="s">
        <v>457</v>
      </c>
      <c r="U578" t="s">
        <v>311</v>
      </c>
      <c r="V578" t="s">
        <v>301</v>
      </c>
      <c r="Z578" t="s">
        <v>2</v>
      </c>
      <c r="AB578" s="14">
        <v>0</v>
      </c>
      <c r="BH578">
        <f t="shared" si="24"/>
        <v>0</v>
      </c>
      <c r="BI578" s="5">
        <v>215</v>
      </c>
      <c r="BJ578" s="5">
        <f t="shared" si="25"/>
        <v>0</v>
      </c>
      <c r="BK578" s="5">
        <v>570</v>
      </c>
      <c r="BL578" s="5">
        <f t="shared" si="26"/>
        <v>0</v>
      </c>
      <c r="BM578" t="s">
        <v>331</v>
      </c>
      <c r="BN578" s="4" t="s">
        <v>1427</v>
      </c>
      <c r="BO578" t="s">
        <v>447</v>
      </c>
      <c r="BP578" t="s">
        <v>305</v>
      </c>
    </row>
    <row r="579" spans="1:68" s="11" customFormat="1" ht="214.9" customHeight="1" x14ac:dyDescent="0.25">
      <c r="A579" t="s">
        <v>289</v>
      </c>
      <c r="B579"/>
      <c r="C579"/>
      <c r="D579"/>
      <c r="E579"/>
      <c r="F579" s="11" t="s">
        <v>290</v>
      </c>
      <c r="G579" s="11" t="s">
        <v>290</v>
      </c>
      <c r="I579" s="11" t="s">
        <v>1428</v>
      </c>
      <c r="J579" s="11" t="s">
        <v>1421</v>
      </c>
      <c r="K579" s="11" t="s">
        <v>133</v>
      </c>
      <c r="L579" s="11" t="s">
        <v>293</v>
      </c>
      <c r="M579" s="11" t="s">
        <v>294</v>
      </c>
      <c r="N579" s="11" t="s">
        <v>1425</v>
      </c>
      <c r="O579" s="11" t="s">
        <v>1426</v>
      </c>
      <c r="P579" s="11" t="s">
        <v>297</v>
      </c>
      <c r="R579" s="11" t="s">
        <v>923</v>
      </c>
      <c r="T579" s="11" t="s">
        <v>924</v>
      </c>
      <c r="U579" s="11" t="s">
        <v>311</v>
      </c>
      <c r="V579" s="11" t="s">
        <v>301</v>
      </c>
      <c r="Z579" s="11" t="s">
        <v>2</v>
      </c>
      <c r="AG579" s="11">
        <v>1</v>
      </c>
      <c r="BH579" s="11">
        <f t="shared" si="24"/>
        <v>1</v>
      </c>
      <c r="BI579" s="12">
        <v>215</v>
      </c>
      <c r="BJ579" s="12">
        <f t="shared" si="25"/>
        <v>215</v>
      </c>
      <c r="BK579" s="12">
        <v>570</v>
      </c>
      <c r="BL579" s="12">
        <f t="shared" si="26"/>
        <v>570</v>
      </c>
      <c r="BN579" s="13" t="s">
        <v>1427</v>
      </c>
      <c r="BO579" s="11" t="s">
        <v>447</v>
      </c>
      <c r="BP579" s="11" t="s">
        <v>304</v>
      </c>
    </row>
    <row r="580" spans="1:68" ht="45" x14ac:dyDescent="0.25">
      <c r="F580" t="s">
        <v>290</v>
      </c>
      <c r="G580" t="s">
        <v>290</v>
      </c>
      <c r="I580" t="s">
        <v>1428</v>
      </c>
      <c r="J580" t="s">
        <v>1421</v>
      </c>
      <c r="K580" t="s">
        <v>133</v>
      </c>
      <c r="L580" t="s">
        <v>293</v>
      </c>
      <c r="M580" t="s">
        <v>294</v>
      </c>
      <c r="N580" t="s">
        <v>1425</v>
      </c>
      <c r="O580" t="s">
        <v>1426</v>
      </c>
      <c r="P580" t="s">
        <v>297</v>
      </c>
      <c r="R580" t="s">
        <v>923</v>
      </c>
      <c r="T580" t="s">
        <v>924</v>
      </c>
      <c r="U580" t="s">
        <v>311</v>
      </c>
      <c r="V580" t="s">
        <v>301</v>
      </c>
      <c r="Z580" t="s">
        <v>2</v>
      </c>
      <c r="AG580" s="14">
        <v>0</v>
      </c>
      <c r="BH580">
        <f t="shared" si="24"/>
        <v>0</v>
      </c>
      <c r="BI580" s="5">
        <v>215</v>
      </c>
      <c r="BJ580" s="5">
        <f t="shared" si="25"/>
        <v>0</v>
      </c>
      <c r="BK580" s="5">
        <v>570</v>
      </c>
      <c r="BL580" s="5">
        <f t="shared" si="26"/>
        <v>0</v>
      </c>
      <c r="BN580" s="4" t="s">
        <v>1427</v>
      </c>
      <c r="BO580" t="s">
        <v>447</v>
      </c>
      <c r="BP580" t="s">
        <v>305</v>
      </c>
    </row>
    <row r="581" spans="1:68" s="11" customFormat="1" ht="214.9" customHeight="1" x14ac:dyDescent="0.25">
      <c r="A581"/>
      <c r="B581"/>
      <c r="C581"/>
      <c r="D581"/>
      <c r="E581"/>
      <c r="F581" s="11" t="s">
        <v>290</v>
      </c>
      <c r="G581" s="11" t="s">
        <v>290</v>
      </c>
      <c r="I581" s="11" t="s">
        <v>1429</v>
      </c>
      <c r="J581" s="11" t="s">
        <v>1421</v>
      </c>
      <c r="K581" s="11" t="s">
        <v>133</v>
      </c>
      <c r="L581" s="11" t="s">
        <v>293</v>
      </c>
      <c r="M581" s="11" t="s">
        <v>294</v>
      </c>
      <c r="N581" s="11" t="s">
        <v>1430</v>
      </c>
      <c r="O581" s="11" t="s">
        <v>1426</v>
      </c>
      <c r="P581" s="11" t="s">
        <v>297</v>
      </c>
      <c r="R581" s="11" t="s">
        <v>328</v>
      </c>
      <c r="T581" s="11" t="s">
        <v>329</v>
      </c>
      <c r="U581" s="11" t="s">
        <v>300</v>
      </c>
      <c r="V581" s="11" t="s">
        <v>301</v>
      </c>
      <c r="Z581" s="11" t="s">
        <v>2</v>
      </c>
      <c r="AD581" s="11">
        <v>1</v>
      </c>
      <c r="AE581" s="11">
        <v>1</v>
      </c>
      <c r="AF581" s="11">
        <v>2</v>
      </c>
      <c r="AG581" s="11">
        <v>1</v>
      </c>
      <c r="BH581" s="11">
        <f t="shared" si="24"/>
        <v>5</v>
      </c>
      <c r="BI581" s="12">
        <v>198</v>
      </c>
      <c r="BJ581" s="12">
        <f t="shared" si="25"/>
        <v>990</v>
      </c>
      <c r="BK581" s="12">
        <v>525</v>
      </c>
      <c r="BL581" s="12">
        <f t="shared" si="26"/>
        <v>2625</v>
      </c>
      <c r="BN581" s="13" t="s">
        <v>1431</v>
      </c>
      <c r="BO581" s="11" t="s">
        <v>447</v>
      </c>
      <c r="BP581" s="11" t="s">
        <v>304</v>
      </c>
    </row>
    <row r="582" spans="1:68" ht="30" x14ac:dyDescent="0.25">
      <c r="F582" t="s">
        <v>290</v>
      </c>
      <c r="G582" t="s">
        <v>290</v>
      </c>
      <c r="I582" t="s">
        <v>1429</v>
      </c>
      <c r="J582" t="s">
        <v>1421</v>
      </c>
      <c r="K582" t="s">
        <v>133</v>
      </c>
      <c r="L582" t="s">
        <v>293</v>
      </c>
      <c r="M582" t="s">
        <v>294</v>
      </c>
      <c r="N582" t="s">
        <v>1430</v>
      </c>
      <c r="O582" t="s">
        <v>1426</v>
      </c>
      <c r="P582" t="s">
        <v>297</v>
      </c>
      <c r="R582" t="s">
        <v>328</v>
      </c>
      <c r="T582" t="s">
        <v>329</v>
      </c>
      <c r="U582" t="s">
        <v>300</v>
      </c>
      <c r="V582" t="s">
        <v>301</v>
      </c>
      <c r="Z582" t="s">
        <v>2</v>
      </c>
      <c r="AD582" s="14">
        <v>0</v>
      </c>
      <c r="AE582" s="14">
        <v>0</v>
      </c>
      <c r="AF582" s="14">
        <v>0</v>
      </c>
      <c r="AG582" s="14">
        <v>0</v>
      </c>
      <c r="BH582">
        <f t="shared" si="24"/>
        <v>0</v>
      </c>
      <c r="BI582" s="5">
        <v>198</v>
      </c>
      <c r="BJ582" s="5">
        <f t="shared" si="25"/>
        <v>0</v>
      </c>
      <c r="BK582" s="5">
        <v>525</v>
      </c>
      <c r="BL582" s="5">
        <f t="shared" si="26"/>
        <v>0</v>
      </c>
      <c r="BN582" s="4" t="s">
        <v>1431</v>
      </c>
      <c r="BO582" t="s">
        <v>447</v>
      </c>
      <c r="BP582" t="s">
        <v>305</v>
      </c>
    </row>
    <row r="583" spans="1:68" s="11" customFormat="1" ht="214.9" customHeight="1" x14ac:dyDescent="0.25">
      <c r="A583"/>
      <c r="B583"/>
      <c r="C583"/>
      <c r="D583"/>
      <c r="E583"/>
      <c r="F583" s="11" t="s">
        <v>290</v>
      </c>
      <c r="G583" s="11" t="s">
        <v>290</v>
      </c>
      <c r="I583" s="11" t="s">
        <v>1432</v>
      </c>
      <c r="J583" s="11" t="s">
        <v>1421</v>
      </c>
      <c r="K583" s="11" t="s">
        <v>133</v>
      </c>
      <c r="L583" s="11" t="s">
        <v>293</v>
      </c>
      <c r="M583" s="11" t="s">
        <v>294</v>
      </c>
      <c r="N583" s="11" t="s">
        <v>1433</v>
      </c>
      <c r="O583" s="11" t="s">
        <v>1434</v>
      </c>
      <c r="P583" s="11" t="s">
        <v>297</v>
      </c>
      <c r="R583" s="11" t="s">
        <v>1435</v>
      </c>
      <c r="T583" s="11" t="s">
        <v>1436</v>
      </c>
      <c r="U583" s="11" t="s">
        <v>300</v>
      </c>
      <c r="V583" s="11" t="s">
        <v>301</v>
      </c>
      <c r="Z583" s="11" t="s">
        <v>2</v>
      </c>
      <c r="AF583" s="11">
        <v>1</v>
      </c>
      <c r="BH583" s="11">
        <f t="shared" si="24"/>
        <v>1</v>
      </c>
      <c r="BI583" s="12">
        <v>209</v>
      </c>
      <c r="BJ583" s="12">
        <f t="shared" si="25"/>
        <v>209</v>
      </c>
      <c r="BK583" s="12">
        <v>555</v>
      </c>
      <c r="BL583" s="12">
        <f t="shared" si="26"/>
        <v>555</v>
      </c>
      <c r="BN583" s="13" t="s">
        <v>1437</v>
      </c>
      <c r="BO583" s="11" t="s">
        <v>420</v>
      </c>
      <c r="BP583" s="11" t="s">
        <v>304</v>
      </c>
    </row>
    <row r="584" spans="1:68" ht="30" x14ac:dyDescent="0.25">
      <c r="F584" t="s">
        <v>290</v>
      </c>
      <c r="G584" t="s">
        <v>290</v>
      </c>
      <c r="I584" t="s">
        <v>1432</v>
      </c>
      <c r="J584" t="s">
        <v>1421</v>
      </c>
      <c r="K584" t="s">
        <v>133</v>
      </c>
      <c r="L584" t="s">
        <v>293</v>
      </c>
      <c r="M584" t="s">
        <v>294</v>
      </c>
      <c r="N584" t="s">
        <v>1433</v>
      </c>
      <c r="O584" t="s">
        <v>1434</v>
      </c>
      <c r="P584" t="s">
        <v>297</v>
      </c>
      <c r="R584" t="s">
        <v>1435</v>
      </c>
      <c r="T584" t="s">
        <v>1436</v>
      </c>
      <c r="U584" t="s">
        <v>300</v>
      </c>
      <c r="V584" t="s">
        <v>301</v>
      </c>
      <c r="Z584" t="s">
        <v>2</v>
      </c>
      <c r="AF584" s="14">
        <v>0</v>
      </c>
      <c r="BH584">
        <f t="shared" si="24"/>
        <v>0</v>
      </c>
      <c r="BI584" s="5">
        <v>209</v>
      </c>
      <c r="BJ584" s="5">
        <f t="shared" si="25"/>
        <v>0</v>
      </c>
      <c r="BK584" s="5">
        <v>555</v>
      </c>
      <c r="BL584" s="5">
        <f t="shared" si="26"/>
        <v>0</v>
      </c>
      <c r="BN584" s="4" t="s">
        <v>1437</v>
      </c>
      <c r="BO584" t="s">
        <v>420</v>
      </c>
      <c r="BP584" t="s">
        <v>305</v>
      </c>
    </row>
    <row r="585" spans="1:68" s="11" customFormat="1" ht="214.9" customHeight="1" x14ac:dyDescent="0.25">
      <c r="A585"/>
      <c r="B585"/>
      <c r="C585"/>
      <c r="D585"/>
      <c r="E585"/>
      <c r="F585" s="11" t="s">
        <v>290</v>
      </c>
      <c r="G585" s="11" t="s">
        <v>290</v>
      </c>
      <c r="I585" s="11" t="s">
        <v>1438</v>
      </c>
      <c r="J585" s="11" t="s">
        <v>1421</v>
      </c>
      <c r="K585" s="11" t="s">
        <v>133</v>
      </c>
      <c r="L585" s="11" t="s">
        <v>293</v>
      </c>
      <c r="M585" s="11" t="s">
        <v>294</v>
      </c>
      <c r="N585" s="11" t="s">
        <v>1433</v>
      </c>
      <c r="O585" s="11" t="s">
        <v>1434</v>
      </c>
      <c r="P585" s="11" t="s">
        <v>297</v>
      </c>
      <c r="R585" s="11" t="s">
        <v>1439</v>
      </c>
      <c r="T585" s="11" t="s">
        <v>1440</v>
      </c>
      <c r="U585" s="11" t="s">
        <v>300</v>
      </c>
      <c r="V585" s="11" t="s">
        <v>301</v>
      </c>
      <c r="Z585" s="11" t="s">
        <v>2</v>
      </c>
      <c r="AC585" s="11">
        <v>1</v>
      </c>
      <c r="BH585" s="11">
        <f t="shared" si="24"/>
        <v>1</v>
      </c>
      <c r="BI585" s="12">
        <v>209</v>
      </c>
      <c r="BJ585" s="12">
        <f t="shared" si="25"/>
        <v>209</v>
      </c>
      <c r="BK585" s="12">
        <v>555</v>
      </c>
      <c r="BL585" s="12">
        <f t="shared" si="26"/>
        <v>555</v>
      </c>
      <c r="BN585" s="13" t="s">
        <v>1437</v>
      </c>
      <c r="BO585" s="11" t="s">
        <v>420</v>
      </c>
      <c r="BP585" s="11" t="s">
        <v>304</v>
      </c>
    </row>
    <row r="586" spans="1:68" ht="30" x14ac:dyDescent="0.25">
      <c r="F586" t="s">
        <v>290</v>
      </c>
      <c r="G586" t="s">
        <v>290</v>
      </c>
      <c r="I586" t="s">
        <v>1438</v>
      </c>
      <c r="J586" t="s">
        <v>1421</v>
      </c>
      <c r="K586" t="s">
        <v>133</v>
      </c>
      <c r="L586" t="s">
        <v>293</v>
      </c>
      <c r="M586" t="s">
        <v>294</v>
      </c>
      <c r="N586" t="s">
        <v>1433</v>
      </c>
      <c r="O586" t="s">
        <v>1434</v>
      </c>
      <c r="P586" t="s">
        <v>297</v>
      </c>
      <c r="R586" t="s">
        <v>1439</v>
      </c>
      <c r="T586" t="s">
        <v>1440</v>
      </c>
      <c r="U586" t="s">
        <v>300</v>
      </c>
      <c r="V586" t="s">
        <v>301</v>
      </c>
      <c r="Z586" t="s">
        <v>2</v>
      </c>
      <c r="AC586" s="14">
        <v>0</v>
      </c>
      <c r="BH586">
        <f t="shared" si="24"/>
        <v>0</v>
      </c>
      <c r="BI586" s="5">
        <v>209</v>
      </c>
      <c r="BJ586" s="5">
        <f t="shared" si="25"/>
        <v>0</v>
      </c>
      <c r="BK586" s="5">
        <v>555</v>
      </c>
      <c r="BL586" s="5">
        <f t="shared" si="26"/>
        <v>0</v>
      </c>
      <c r="BN586" s="4" t="s">
        <v>1437</v>
      </c>
      <c r="BO586" t="s">
        <v>420</v>
      </c>
      <c r="BP586" t="s">
        <v>305</v>
      </c>
    </row>
    <row r="587" spans="1:68" s="11" customFormat="1" ht="214.9" customHeight="1" x14ac:dyDescent="0.25">
      <c r="A587"/>
      <c r="B587"/>
      <c r="C587"/>
      <c r="D587"/>
      <c r="E587"/>
      <c r="F587" s="11" t="s">
        <v>290</v>
      </c>
      <c r="G587" s="11" t="s">
        <v>290</v>
      </c>
      <c r="I587" s="11" t="s">
        <v>1441</v>
      </c>
      <c r="J587" s="11" t="s">
        <v>1421</v>
      </c>
      <c r="K587" s="11" t="s">
        <v>133</v>
      </c>
      <c r="L587" s="11" t="s">
        <v>293</v>
      </c>
      <c r="M587" s="11" t="s">
        <v>294</v>
      </c>
      <c r="N587" s="11" t="s">
        <v>1433</v>
      </c>
      <c r="O587" s="11" t="s">
        <v>1434</v>
      </c>
      <c r="P587" s="11" t="s">
        <v>297</v>
      </c>
      <c r="R587" s="11" t="s">
        <v>702</v>
      </c>
      <c r="T587" s="11" t="s">
        <v>703</v>
      </c>
      <c r="U587" s="11" t="s">
        <v>300</v>
      </c>
      <c r="V587" s="11" t="s">
        <v>301</v>
      </c>
      <c r="Z587" s="11" t="s">
        <v>2</v>
      </c>
      <c r="AC587" s="11">
        <v>1</v>
      </c>
      <c r="AF587" s="11">
        <v>3</v>
      </c>
      <c r="BH587" s="11">
        <f t="shared" si="24"/>
        <v>4</v>
      </c>
      <c r="BI587" s="12">
        <v>209</v>
      </c>
      <c r="BJ587" s="12">
        <f t="shared" si="25"/>
        <v>836</v>
      </c>
      <c r="BK587" s="12">
        <v>555</v>
      </c>
      <c r="BL587" s="12">
        <f t="shared" si="26"/>
        <v>2220</v>
      </c>
      <c r="BN587" s="13" t="s">
        <v>1437</v>
      </c>
      <c r="BO587" s="11" t="s">
        <v>420</v>
      </c>
      <c r="BP587" s="11" t="s">
        <v>304</v>
      </c>
    </row>
    <row r="588" spans="1:68" ht="30" x14ac:dyDescent="0.25">
      <c r="F588" t="s">
        <v>290</v>
      </c>
      <c r="G588" t="s">
        <v>290</v>
      </c>
      <c r="I588" t="s">
        <v>1441</v>
      </c>
      <c r="J588" t="s">
        <v>1421</v>
      </c>
      <c r="K588" t="s">
        <v>133</v>
      </c>
      <c r="L588" t="s">
        <v>293</v>
      </c>
      <c r="M588" t="s">
        <v>294</v>
      </c>
      <c r="N588" t="s">
        <v>1433</v>
      </c>
      <c r="O588" t="s">
        <v>1434</v>
      </c>
      <c r="P588" t="s">
        <v>297</v>
      </c>
      <c r="R588" t="s">
        <v>702</v>
      </c>
      <c r="T588" t="s">
        <v>703</v>
      </c>
      <c r="U588" t="s">
        <v>300</v>
      </c>
      <c r="V588" t="s">
        <v>301</v>
      </c>
      <c r="Z588" t="s">
        <v>2</v>
      </c>
      <c r="AC588" s="14">
        <v>0</v>
      </c>
      <c r="AF588" s="14">
        <v>0</v>
      </c>
      <c r="BH588">
        <f t="shared" si="24"/>
        <v>0</v>
      </c>
      <c r="BI588" s="5">
        <v>209</v>
      </c>
      <c r="BJ588" s="5">
        <f t="shared" si="25"/>
        <v>0</v>
      </c>
      <c r="BK588" s="5">
        <v>555</v>
      </c>
      <c r="BL588" s="5">
        <f t="shared" si="26"/>
        <v>0</v>
      </c>
      <c r="BN588" s="4" t="s">
        <v>1437</v>
      </c>
      <c r="BO588" t="s">
        <v>420</v>
      </c>
      <c r="BP588" t="s">
        <v>305</v>
      </c>
    </row>
    <row r="589" spans="1:68" s="11" customFormat="1" ht="214.9" customHeight="1" x14ac:dyDescent="0.25">
      <c r="A589" t="s">
        <v>289</v>
      </c>
      <c r="B589"/>
      <c r="C589"/>
      <c r="D589"/>
      <c r="E589"/>
      <c r="F589" s="11" t="s">
        <v>290</v>
      </c>
      <c r="G589" s="11" t="s">
        <v>290</v>
      </c>
      <c r="I589" s="11" t="s">
        <v>1442</v>
      </c>
      <c r="J589" s="11" t="s">
        <v>1421</v>
      </c>
      <c r="K589" s="11" t="s">
        <v>133</v>
      </c>
      <c r="L589" s="11" t="s">
        <v>293</v>
      </c>
      <c r="M589" s="11" t="s">
        <v>294</v>
      </c>
      <c r="N589" s="11" t="s">
        <v>1443</v>
      </c>
      <c r="O589" s="11" t="s">
        <v>1434</v>
      </c>
      <c r="P589" s="11" t="s">
        <v>297</v>
      </c>
      <c r="R589" s="11" t="s">
        <v>910</v>
      </c>
      <c r="T589" s="11" t="s">
        <v>911</v>
      </c>
      <c r="U589" s="11" t="s">
        <v>300</v>
      </c>
      <c r="V589" s="11" t="s">
        <v>301</v>
      </c>
      <c r="Z589" s="11" t="s">
        <v>2</v>
      </c>
      <c r="AC589" s="11">
        <v>1</v>
      </c>
      <c r="BH589" s="11">
        <f t="shared" si="24"/>
        <v>1</v>
      </c>
      <c r="BI589" s="12">
        <v>228</v>
      </c>
      <c r="BJ589" s="12">
        <f t="shared" si="25"/>
        <v>228</v>
      </c>
      <c r="BK589" s="12">
        <v>605</v>
      </c>
      <c r="BL589" s="12">
        <f t="shared" si="26"/>
        <v>605</v>
      </c>
      <c r="BN589" s="13" t="s">
        <v>1444</v>
      </c>
      <c r="BO589" s="11" t="s">
        <v>861</v>
      </c>
      <c r="BP589" s="11" t="s">
        <v>304</v>
      </c>
    </row>
    <row r="590" spans="1:68" ht="30" x14ac:dyDescent="0.25">
      <c r="F590" t="s">
        <v>290</v>
      </c>
      <c r="G590" t="s">
        <v>290</v>
      </c>
      <c r="I590" t="s">
        <v>1442</v>
      </c>
      <c r="J590" t="s">
        <v>1421</v>
      </c>
      <c r="K590" t="s">
        <v>133</v>
      </c>
      <c r="L590" t="s">
        <v>293</v>
      </c>
      <c r="M590" t="s">
        <v>294</v>
      </c>
      <c r="N590" t="s">
        <v>1443</v>
      </c>
      <c r="O590" t="s">
        <v>1434</v>
      </c>
      <c r="P590" t="s">
        <v>297</v>
      </c>
      <c r="R590" t="s">
        <v>910</v>
      </c>
      <c r="T590" t="s">
        <v>911</v>
      </c>
      <c r="U590" t="s">
        <v>300</v>
      </c>
      <c r="V590" t="s">
        <v>301</v>
      </c>
      <c r="Z590" t="s">
        <v>2</v>
      </c>
      <c r="AC590" s="14">
        <v>0</v>
      </c>
      <c r="BH590">
        <f t="shared" si="24"/>
        <v>0</v>
      </c>
      <c r="BI590" s="5">
        <v>228</v>
      </c>
      <c r="BJ590" s="5">
        <f t="shared" si="25"/>
        <v>0</v>
      </c>
      <c r="BK590" s="5">
        <v>605</v>
      </c>
      <c r="BL590" s="5">
        <f t="shared" si="26"/>
        <v>0</v>
      </c>
      <c r="BN590" s="4" t="s">
        <v>1444</v>
      </c>
      <c r="BO590" t="s">
        <v>861</v>
      </c>
      <c r="BP590" t="s">
        <v>305</v>
      </c>
    </row>
    <row r="591" spans="1:68" s="11" customFormat="1" ht="214.9" customHeight="1" x14ac:dyDescent="0.25">
      <c r="A591"/>
      <c r="B591"/>
      <c r="C591"/>
      <c r="D591"/>
      <c r="E591"/>
      <c r="F591" s="11" t="s">
        <v>290</v>
      </c>
      <c r="G591" s="11" t="s">
        <v>290</v>
      </c>
      <c r="I591" s="11" t="s">
        <v>1445</v>
      </c>
      <c r="J591" s="11" t="s">
        <v>1421</v>
      </c>
      <c r="K591" s="11" t="s">
        <v>133</v>
      </c>
      <c r="L591" s="11" t="s">
        <v>293</v>
      </c>
      <c r="M591" s="11" t="s">
        <v>294</v>
      </c>
      <c r="N591" s="11" t="s">
        <v>1443</v>
      </c>
      <c r="O591" s="11" t="s">
        <v>1434</v>
      </c>
      <c r="P591" s="11" t="s">
        <v>297</v>
      </c>
      <c r="R591" s="11" t="s">
        <v>485</v>
      </c>
      <c r="T591" s="11" t="s">
        <v>486</v>
      </c>
      <c r="U591" s="11" t="s">
        <v>300</v>
      </c>
      <c r="V591" s="11" t="s">
        <v>301</v>
      </c>
      <c r="Z591" s="11" t="s">
        <v>2</v>
      </c>
      <c r="AC591" s="11">
        <v>1</v>
      </c>
      <c r="BH591" s="11">
        <f t="shared" si="24"/>
        <v>1</v>
      </c>
      <c r="BI591" s="12">
        <v>228</v>
      </c>
      <c r="BJ591" s="12">
        <f t="shared" si="25"/>
        <v>228</v>
      </c>
      <c r="BK591" s="12">
        <v>605</v>
      </c>
      <c r="BL591" s="12">
        <f t="shared" si="26"/>
        <v>605</v>
      </c>
      <c r="BM591" s="11" t="s">
        <v>331</v>
      </c>
      <c r="BN591" s="13" t="s">
        <v>1444</v>
      </c>
      <c r="BO591" s="11" t="s">
        <v>861</v>
      </c>
      <c r="BP591" s="11" t="s">
        <v>304</v>
      </c>
    </row>
    <row r="592" spans="1:68" ht="30" x14ac:dyDescent="0.25">
      <c r="F592" t="s">
        <v>290</v>
      </c>
      <c r="G592" t="s">
        <v>290</v>
      </c>
      <c r="I592" t="s">
        <v>1445</v>
      </c>
      <c r="J592" t="s">
        <v>1421</v>
      </c>
      <c r="K592" t="s">
        <v>133</v>
      </c>
      <c r="L592" t="s">
        <v>293</v>
      </c>
      <c r="M592" t="s">
        <v>294</v>
      </c>
      <c r="N592" t="s">
        <v>1443</v>
      </c>
      <c r="O592" t="s">
        <v>1434</v>
      </c>
      <c r="P592" t="s">
        <v>297</v>
      </c>
      <c r="R592" t="s">
        <v>485</v>
      </c>
      <c r="T592" t="s">
        <v>486</v>
      </c>
      <c r="U592" t="s">
        <v>300</v>
      </c>
      <c r="V592" t="s">
        <v>301</v>
      </c>
      <c r="Z592" t="s">
        <v>2</v>
      </c>
      <c r="AC592" s="14">
        <v>0</v>
      </c>
      <c r="BH592">
        <f t="shared" si="24"/>
        <v>0</v>
      </c>
      <c r="BI592" s="5">
        <v>228</v>
      </c>
      <c r="BJ592" s="5">
        <f t="shared" si="25"/>
        <v>0</v>
      </c>
      <c r="BK592" s="5">
        <v>605</v>
      </c>
      <c r="BL592" s="5">
        <f t="shared" si="26"/>
        <v>0</v>
      </c>
      <c r="BM592" t="s">
        <v>331</v>
      </c>
      <c r="BN592" s="4" t="s">
        <v>1444</v>
      </c>
      <c r="BO592" t="s">
        <v>861</v>
      </c>
      <c r="BP592" t="s">
        <v>305</v>
      </c>
    </row>
    <row r="593" spans="1:68" s="11" customFormat="1" ht="214.9" customHeight="1" x14ac:dyDescent="0.25">
      <c r="A593" t="s">
        <v>289</v>
      </c>
      <c r="B593"/>
      <c r="C593"/>
      <c r="D593"/>
      <c r="E593"/>
      <c r="F593" s="11" t="s">
        <v>290</v>
      </c>
      <c r="G593" s="11" t="s">
        <v>290</v>
      </c>
      <c r="I593" s="11" t="s">
        <v>1446</v>
      </c>
      <c r="J593" s="11" t="s">
        <v>1421</v>
      </c>
      <c r="K593" s="11" t="s">
        <v>133</v>
      </c>
      <c r="L593" s="11" t="s">
        <v>293</v>
      </c>
      <c r="M593" s="11" t="s">
        <v>294</v>
      </c>
      <c r="N593" s="11" t="s">
        <v>1443</v>
      </c>
      <c r="O593" s="11" t="s">
        <v>1434</v>
      </c>
      <c r="P593" s="11" t="s">
        <v>297</v>
      </c>
      <c r="R593" s="11" t="s">
        <v>491</v>
      </c>
      <c r="T593" s="11" t="s">
        <v>492</v>
      </c>
      <c r="U593" s="11" t="s">
        <v>300</v>
      </c>
      <c r="V593" s="11" t="s">
        <v>301</v>
      </c>
      <c r="Z593" s="11" t="s">
        <v>2</v>
      </c>
      <c r="AB593" s="11">
        <v>1</v>
      </c>
      <c r="BH593" s="11">
        <f t="shared" si="24"/>
        <v>1</v>
      </c>
      <c r="BI593" s="12">
        <v>228</v>
      </c>
      <c r="BJ593" s="12">
        <f t="shared" si="25"/>
        <v>228</v>
      </c>
      <c r="BK593" s="12">
        <v>605</v>
      </c>
      <c r="BL593" s="12">
        <f t="shared" si="26"/>
        <v>605</v>
      </c>
      <c r="BN593" s="13" t="s">
        <v>1444</v>
      </c>
      <c r="BO593" s="11" t="s">
        <v>861</v>
      </c>
      <c r="BP593" s="11" t="s">
        <v>304</v>
      </c>
    </row>
    <row r="594" spans="1:68" ht="30" x14ac:dyDescent="0.25">
      <c r="F594" t="s">
        <v>290</v>
      </c>
      <c r="G594" t="s">
        <v>290</v>
      </c>
      <c r="I594" t="s">
        <v>1446</v>
      </c>
      <c r="J594" t="s">
        <v>1421</v>
      </c>
      <c r="K594" t="s">
        <v>133</v>
      </c>
      <c r="L594" t="s">
        <v>293</v>
      </c>
      <c r="M594" t="s">
        <v>294</v>
      </c>
      <c r="N594" t="s">
        <v>1443</v>
      </c>
      <c r="O594" t="s">
        <v>1434</v>
      </c>
      <c r="P594" t="s">
        <v>297</v>
      </c>
      <c r="R594" t="s">
        <v>491</v>
      </c>
      <c r="T594" t="s">
        <v>492</v>
      </c>
      <c r="U594" t="s">
        <v>300</v>
      </c>
      <c r="V594" t="s">
        <v>301</v>
      </c>
      <c r="Z594" t="s">
        <v>2</v>
      </c>
      <c r="AB594" s="14">
        <v>0</v>
      </c>
      <c r="BH594">
        <f t="shared" si="24"/>
        <v>0</v>
      </c>
      <c r="BI594" s="5">
        <v>228</v>
      </c>
      <c r="BJ594" s="5">
        <f t="shared" si="25"/>
        <v>0</v>
      </c>
      <c r="BK594" s="5">
        <v>605</v>
      </c>
      <c r="BL594" s="5">
        <f t="shared" si="26"/>
        <v>0</v>
      </c>
      <c r="BN594" s="4" t="s">
        <v>1444</v>
      </c>
      <c r="BO594" t="s">
        <v>861</v>
      </c>
      <c r="BP594" t="s">
        <v>305</v>
      </c>
    </row>
    <row r="595" spans="1:68" s="11" customFormat="1" ht="214.9" customHeight="1" x14ac:dyDescent="0.25">
      <c r="A595"/>
      <c r="B595"/>
      <c r="C595"/>
      <c r="D595"/>
      <c r="E595"/>
      <c r="F595" s="11" t="s">
        <v>290</v>
      </c>
      <c r="G595" s="11" t="s">
        <v>290</v>
      </c>
      <c r="I595" s="11" t="s">
        <v>1447</v>
      </c>
      <c r="J595" s="11" t="s">
        <v>1421</v>
      </c>
      <c r="K595" s="11" t="s">
        <v>133</v>
      </c>
      <c r="L595" s="11" t="s">
        <v>293</v>
      </c>
      <c r="M595" s="11" t="s">
        <v>335</v>
      </c>
      <c r="N595" s="11" t="s">
        <v>1448</v>
      </c>
      <c r="O595" s="11" t="s">
        <v>1449</v>
      </c>
      <c r="P595" s="11" t="s">
        <v>297</v>
      </c>
      <c r="R595" s="11" t="s">
        <v>1450</v>
      </c>
      <c r="T595" s="11" t="s">
        <v>1451</v>
      </c>
      <c r="U595" s="11" t="s">
        <v>631</v>
      </c>
      <c r="V595" s="11" t="s">
        <v>338</v>
      </c>
      <c r="Z595" s="11" t="s">
        <v>2</v>
      </c>
      <c r="AF595" s="11">
        <v>1</v>
      </c>
      <c r="BH595" s="11">
        <f t="shared" si="24"/>
        <v>1</v>
      </c>
      <c r="BI595" s="12">
        <v>100</v>
      </c>
      <c r="BJ595" s="12">
        <f t="shared" si="25"/>
        <v>100</v>
      </c>
      <c r="BK595" s="12">
        <v>265</v>
      </c>
      <c r="BL595" s="12">
        <f t="shared" si="26"/>
        <v>265</v>
      </c>
      <c r="BN595" s="13" t="s">
        <v>1452</v>
      </c>
      <c r="BO595" s="11" t="s">
        <v>1453</v>
      </c>
      <c r="BP595" s="11" t="s">
        <v>304</v>
      </c>
    </row>
    <row r="596" spans="1:68" x14ac:dyDescent="0.25">
      <c r="F596" t="s">
        <v>290</v>
      </c>
      <c r="G596" t="s">
        <v>290</v>
      </c>
      <c r="I596" t="s">
        <v>1447</v>
      </c>
      <c r="J596" t="s">
        <v>1421</v>
      </c>
      <c r="K596" t="s">
        <v>133</v>
      </c>
      <c r="L596" t="s">
        <v>293</v>
      </c>
      <c r="M596" t="s">
        <v>335</v>
      </c>
      <c r="N596" t="s">
        <v>1448</v>
      </c>
      <c r="O596" t="s">
        <v>1449</v>
      </c>
      <c r="P596" t="s">
        <v>297</v>
      </c>
      <c r="R596" t="s">
        <v>1450</v>
      </c>
      <c r="T596" t="s">
        <v>1451</v>
      </c>
      <c r="U596" t="s">
        <v>631</v>
      </c>
      <c r="V596" t="s">
        <v>338</v>
      </c>
      <c r="Z596" t="s">
        <v>2</v>
      </c>
      <c r="AF596" s="14">
        <v>0</v>
      </c>
      <c r="BH596">
        <f t="shared" si="24"/>
        <v>0</v>
      </c>
      <c r="BI596" s="5">
        <v>100</v>
      </c>
      <c r="BJ596" s="5">
        <f t="shared" si="25"/>
        <v>0</v>
      </c>
      <c r="BK596" s="5">
        <v>265</v>
      </c>
      <c r="BL596" s="5">
        <f t="shared" si="26"/>
        <v>0</v>
      </c>
      <c r="BN596" s="4" t="s">
        <v>1452</v>
      </c>
      <c r="BO596" t="s">
        <v>1453</v>
      </c>
      <c r="BP596" t="s">
        <v>305</v>
      </c>
    </row>
    <row r="597" spans="1:68" s="11" customFormat="1" ht="214.9" customHeight="1" x14ac:dyDescent="0.25">
      <c r="A597" t="s">
        <v>289</v>
      </c>
      <c r="B597"/>
      <c r="C597"/>
      <c r="D597"/>
      <c r="E597"/>
      <c r="F597" s="11" t="s">
        <v>290</v>
      </c>
      <c r="G597" s="11" t="s">
        <v>290</v>
      </c>
      <c r="I597" s="11" t="s">
        <v>1454</v>
      </c>
      <c r="J597" s="11" t="s">
        <v>1421</v>
      </c>
      <c r="K597" s="11" t="s">
        <v>133</v>
      </c>
      <c r="L597" s="11" t="s">
        <v>293</v>
      </c>
      <c r="M597" s="11" t="s">
        <v>335</v>
      </c>
      <c r="N597" s="11" t="s">
        <v>1448</v>
      </c>
      <c r="O597" s="11" t="s">
        <v>1449</v>
      </c>
      <c r="P597" s="11" t="s">
        <v>297</v>
      </c>
      <c r="R597" s="11" t="s">
        <v>328</v>
      </c>
      <c r="T597" s="11" t="s">
        <v>329</v>
      </c>
      <c r="U597" s="11" t="s">
        <v>631</v>
      </c>
      <c r="V597" s="11" t="s">
        <v>338</v>
      </c>
      <c r="Z597" s="11" t="s">
        <v>2</v>
      </c>
      <c r="AE597" s="11">
        <v>2</v>
      </c>
      <c r="BH597" s="11">
        <f t="shared" si="24"/>
        <v>2</v>
      </c>
      <c r="BI597" s="12">
        <v>100</v>
      </c>
      <c r="BJ597" s="12">
        <f t="shared" si="25"/>
        <v>200</v>
      </c>
      <c r="BK597" s="12">
        <v>265</v>
      </c>
      <c r="BL597" s="12">
        <f t="shared" si="26"/>
        <v>530</v>
      </c>
      <c r="BN597" s="13" t="s">
        <v>1452</v>
      </c>
      <c r="BO597" s="11" t="s">
        <v>1453</v>
      </c>
      <c r="BP597" s="11" t="s">
        <v>304</v>
      </c>
    </row>
    <row r="598" spans="1:68" x14ac:dyDescent="0.25">
      <c r="F598" t="s">
        <v>290</v>
      </c>
      <c r="G598" t="s">
        <v>290</v>
      </c>
      <c r="I598" t="s">
        <v>1454</v>
      </c>
      <c r="J598" t="s">
        <v>1421</v>
      </c>
      <c r="K598" t="s">
        <v>133</v>
      </c>
      <c r="L598" t="s">
        <v>293</v>
      </c>
      <c r="M598" t="s">
        <v>335</v>
      </c>
      <c r="N598" t="s">
        <v>1448</v>
      </c>
      <c r="O598" t="s">
        <v>1449</v>
      </c>
      <c r="P598" t="s">
        <v>297</v>
      </c>
      <c r="R598" t="s">
        <v>328</v>
      </c>
      <c r="T598" t="s">
        <v>329</v>
      </c>
      <c r="U598" t="s">
        <v>631</v>
      </c>
      <c r="V598" t="s">
        <v>338</v>
      </c>
      <c r="Z598" t="s">
        <v>2</v>
      </c>
      <c r="AE598" s="14">
        <v>0</v>
      </c>
      <c r="BH598">
        <f t="shared" si="24"/>
        <v>0</v>
      </c>
      <c r="BI598" s="5">
        <v>100</v>
      </c>
      <c r="BJ598" s="5">
        <f t="shared" si="25"/>
        <v>0</v>
      </c>
      <c r="BK598" s="5">
        <v>265</v>
      </c>
      <c r="BL598" s="5">
        <f t="shared" si="26"/>
        <v>0</v>
      </c>
      <c r="BN598" s="4" t="s">
        <v>1452</v>
      </c>
      <c r="BO598" t="s">
        <v>1453</v>
      </c>
      <c r="BP598" t="s">
        <v>305</v>
      </c>
    </row>
    <row r="599" spans="1:68" s="11" customFormat="1" ht="214.9" customHeight="1" x14ac:dyDescent="0.25">
      <c r="A599" t="s">
        <v>289</v>
      </c>
      <c r="B599"/>
      <c r="C599"/>
      <c r="D599"/>
      <c r="E599"/>
      <c r="F599" s="11" t="s">
        <v>290</v>
      </c>
      <c r="G599" s="11" t="s">
        <v>290</v>
      </c>
      <c r="I599" s="11" t="s">
        <v>1455</v>
      </c>
      <c r="J599" s="11" t="s">
        <v>1421</v>
      </c>
      <c r="K599" s="11" t="s">
        <v>133</v>
      </c>
      <c r="L599" s="11" t="s">
        <v>293</v>
      </c>
      <c r="M599" s="11" t="s">
        <v>335</v>
      </c>
      <c r="N599" s="11" t="s">
        <v>1456</v>
      </c>
      <c r="O599" s="11" t="s">
        <v>1457</v>
      </c>
      <c r="P599" s="11" t="s">
        <v>297</v>
      </c>
      <c r="R599" s="11" t="s">
        <v>328</v>
      </c>
      <c r="T599" s="11" t="s">
        <v>329</v>
      </c>
      <c r="U599" s="11" t="s">
        <v>631</v>
      </c>
      <c r="V599" s="11" t="s">
        <v>338</v>
      </c>
      <c r="Z599" s="11" t="s">
        <v>2</v>
      </c>
      <c r="AG599" s="11">
        <v>3</v>
      </c>
      <c r="BH599" s="11">
        <f t="shared" si="24"/>
        <v>3</v>
      </c>
      <c r="BI599" s="12">
        <v>100</v>
      </c>
      <c r="BJ599" s="12">
        <f t="shared" si="25"/>
        <v>300</v>
      </c>
      <c r="BK599" s="12">
        <v>265</v>
      </c>
      <c r="BL599" s="12">
        <f t="shared" si="26"/>
        <v>795</v>
      </c>
      <c r="BN599" s="13" t="s">
        <v>1452</v>
      </c>
      <c r="BO599" s="11" t="s">
        <v>1148</v>
      </c>
      <c r="BP599" s="11" t="s">
        <v>304</v>
      </c>
    </row>
    <row r="600" spans="1:68" x14ac:dyDescent="0.25">
      <c r="F600" t="s">
        <v>290</v>
      </c>
      <c r="G600" t="s">
        <v>290</v>
      </c>
      <c r="I600" t="s">
        <v>1455</v>
      </c>
      <c r="J600" t="s">
        <v>1421</v>
      </c>
      <c r="K600" t="s">
        <v>133</v>
      </c>
      <c r="L600" t="s">
        <v>293</v>
      </c>
      <c r="M600" t="s">
        <v>335</v>
      </c>
      <c r="N600" t="s">
        <v>1456</v>
      </c>
      <c r="O600" t="s">
        <v>1457</v>
      </c>
      <c r="P600" t="s">
        <v>297</v>
      </c>
      <c r="R600" t="s">
        <v>328</v>
      </c>
      <c r="T600" t="s">
        <v>329</v>
      </c>
      <c r="U600" t="s">
        <v>631</v>
      </c>
      <c r="V600" t="s">
        <v>338</v>
      </c>
      <c r="Z600" t="s">
        <v>2</v>
      </c>
      <c r="AG600" s="14">
        <v>0</v>
      </c>
      <c r="BH600">
        <f t="shared" si="24"/>
        <v>0</v>
      </c>
      <c r="BI600" s="5">
        <v>100</v>
      </c>
      <c r="BJ600" s="5">
        <f t="shared" si="25"/>
        <v>0</v>
      </c>
      <c r="BK600" s="5">
        <v>265</v>
      </c>
      <c r="BL600" s="5">
        <f t="shared" si="26"/>
        <v>0</v>
      </c>
      <c r="BN600" s="4" t="s">
        <v>1452</v>
      </c>
      <c r="BO600" t="s">
        <v>1148</v>
      </c>
      <c r="BP600" t="s">
        <v>305</v>
      </c>
    </row>
    <row r="601" spans="1:68" s="11" customFormat="1" ht="214.9" customHeight="1" x14ac:dyDescent="0.25">
      <c r="A601" t="s">
        <v>289</v>
      </c>
      <c r="B601"/>
      <c r="C601"/>
      <c r="D601"/>
      <c r="E601"/>
      <c r="F601" s="11" t="s">
        <v>290</v>
      </c>
      <c r="G601" s="11" t="s">
        <v>290</v>
      </c>
      <c r="I601" s="11" t="s">
        <v>1458</v>
      </c>
      <c r="J601" s="11" t="s">
        <v>441</v>
      </c>
      <c r="K601" s="11" t="s">
        <v>133</v>
      </c>
      <c r="L601" s="11" t="s">
        <v>293</v>
      </c>
      <c r="M601" s="11" t="s">
        <v>335</v>
      </c>
      <c r="N601" s="11" t="s">
        <v>1459</v>
      </c>
      <c r="O601" s="11" t="s">
        <v>1460</v>
      </c>
      <c r="P601" s="11" t="s">
        <v>297</v>
      </c>
      <c r="R601" s="11" t="s">
        <v>1461</v>
      </c>
      <c r="T601" s="11" t="s">
        <v>1462</v>
      </c>
      <c r="U601" s="11" t="s">
        <v>631</v>
      </c>
      <c r="V601" s="11" t="s">
        <v>338</v>
      </c>
      <c r="Z601" s="11" t="s">
        <v>2</v>
      </c>
      <c r="AE601" s="11">
        <v>1</v>
      </c>
      <c r="AF601" s="11">
        <v>2</v>
      </c>
      <c r="AG601" s="11">
        <v>1</v>
      </c>
      <c r="BH601" s="11">
        <f t="shared" ref="BH601:BH664" si="27">SUM(AA601:BG601)</f>
        <v>4</v>
      </c>
      <c r="BI601" s="12">
        <v>77.5</v>
      </c>
      <c r="BJ601" s="12">
        <f t="shared" ref="BJ601:BJ664" si="28">BI601*BH601</f>
        <v>310</v>
      </c>
      <c r="BK601" s="12">
        <v>205</v>
      </c>
      <c r="BL601" s="12">
        <f t="shared" ref="BL601:BL664" si="29">BK601*BH601</f>
        <v>820</v>
      </c>
      <c r="BN601" s="13" t="s">
        <v>1463</v>
      </c>
      <c r="BO601" s="11" t="s">
        <v>1148</v>
      </c>
      <c r="BP601" s="11" t="s">
        <v>304</v>
      </c>
    </row>
    <row r="602" spans="1:68" x14ac:dyDescent="0.25">
      <c r="F602" t="s">
        <v>290</v>
      </c>
      <c r="G602" t="s">
        <v>290</v>
      </c>
      <c r="I602" t="s">
        <v>1458</v>
      </c>
      <c r="J602" t="s">
        <v>441</v>
      </c>
      <c r="K602" t="s">
        <v>133</v>
      </c>
      <c r="L602" t="s">
        <v>293</v>
      </c>
      <c r="M602" t="s">
        <v>335</v>
      </c>
      <c r="N602" t="s">
        <v>1459</v>
      </c>
      <c r="O602" t="s">
        <v>1460</v>
      </c>
      <c r="P602" t="s">
        <v>297</v>
      </c>
      <c r="R602" t="s">
        <v>1461</v>
      </c>
      <c r="T602" t="s">
        <v>1462</v>
      </c>
      <c r="U602" t="s">
        <v>631</v>
      </c>
      <c r="V602" t="s">
        <v>338</v>
      </c>
      <c r="Z602" t="s">
        <v>2</v>
      </c>
      <c r="AE602" s="14">
        <v>0</v>
      </c>
      <c r="AF602" s="14">
        <v>0</v>
      </c>
      <c r="AG602" s="14">
        <v>0</v>
      </c>
      <c r="BH602">
        <f t="shared" si="27"/>
        <v>0</v>
      </c>
      <c r="BI602" s="5">
        <v>77.5</v>
      </c>
      <c r="BJ602" s="5">
        <f t="shared" si="28"/>
        <v>0</v>
      </c>
      <c r="BK602" s="5">
        <v>205</v>
      </c>
      <c r="BL602" s="5">
        <f t="shared" si="29"/>
        <v>0</v>
      </c>
      <c r="BN602" s="4" t="s">
        <v>1463</v>
      </c>
      <c r="BO602" t="s">
        <v>1148</v>
      </c>
      <c r="BP602" t="s">
        <v>305</v>
      </c>
    </row>
    <row r="603" spans="1:68" s="11" customFormat="1" ht="214.9" customHeight="1" x14ac:dyDescent="0.25">
      <c r="A603"/>
      <c r="B603"/>
      <c r="C603"/>
      <c r="D603"/>
      <c r="E603"/>
      <c r="F603" s="11" t="s">
        <v>290</v>
      </c>
      <c r="G603" s="11" t="s">
        <v>290</v>
      </c>
      <c r="I603" s="11" t="s">
        <v>1464</v>
      </c>
      <c r="J603" s="11" t="s">
        <v>441</v>
      </c>
      <c r="K603" s="11" t="s">
        <v>133</v>
      </c>
      <c r="L603" s="11" t="s">
        <v>293</v>
      </c>
      <c r="M603" s="11" t="s">
        <v>335</v>
      </c>
      <c r="N603" s="11" t="s">
        <v>1459</v>
      </c>
      <c r="O603" s="11" t="s">
        <v>1460</v>
      </c>
      <c r="P603" s="11" t="s">
        <v>297</v>
      </c>
      <c r="R603" s="11" t="s">
        <v>1465</v>
      </c>
      <c r="T603" s="11" t="s">
        <v>1466</v>
      </c>
      <c r="U603" s="11" t="s">
        <v>631</v>
      </c>
      <c r="V603" s="11" t="s">
        <v>338</v>
      </c>
      <c r="Z603" s="11" t="s">
        <v>2</v>
      </c>
      <c r="AD603" s="11">
        <v>1</v>
      </c>
      <c r="AE603" s="11">
        <v>1</v>
      </c>
      <c r="AG603" s="11">
        <v>1</v>
      </c>
      <c r="BH603" s="11">
        <f t="shared" si="27"/>
        <v>3</v>
      </c>
      <c r="BI603" s="12">
        <v>77.5</v>
      </c>
      <c r="BJ603" s="12">
        <f t="shared" si="28"/>
        <v>232.5</v>
      </c>
      <c r="BK603" s="12">
        <v>205</v>
      </c>
      <c r="BL603" s="12">
        <f t="shared" si="29"/>
        <v>615</v>
      </c>
      <c r="BN603" s="13" t="s">
        <v>1463</v>
      </c>
      <c r="BO603" s="11" t="s">
        <v>1148</v>
      </c>
      <c r="BP603" s="11" t="s">
        <v>304</v>
      </c>
    </row>
    <row r="604" spans="1:68" x14ac:dyDescent="0.25">
      <c r="F604" t="s">
        <v>290</v>
      </c>
      <c r="G604" t="s">
        <v>290</v>
      </c>
      <c r="I604" t="s">
        <v>1464</v>
      </c>
      <c r="J604" t="s">
        <v>441</v>
      </c>
      <c r="K604" t="s">
        <v>133</v>
      </c>
      <c r="L604" t="s">
        <v>293</v>
      </c>
      <c r="M604" t="s">
        <v>335</v>
      </c>
      <c r="N604" t="s">
        <v>1459</v>
      </c>
      <c r="O604" t="s">
        <v>1460</v>
      </c>
      <c r="P604" t="s">
        <v>297</v>
      </c>
      <c r="R604" t="s">
        <v>1465</v>
      </c>
      <c r="T604" t="s">
        <v>1466</v>
      </c>
      <c r="U604" t="s">
        <v>631</v>
      </c>
      <c r="V604" t="s">
        <v>338</v>
      </c>
      <c r="Z604" t="s">
        <v>2</v>
      </c>
      <c r="AD604" s="14">
        <v>0</v>
      </c>
      <c r="AE604" s="14">
        <v>0</v>
      </c>
      <c r="AG604" s="14">
        <v>0</v>
      </c>
      <c r="BH604">
        <f t="shared" si="27"/>
        <v>0</v>
      </c>
      <c r="BI604" s="5">
        <v>77.5</v>
      </c>
      <c r="BJ604" s="5">
        <f t="shared" si="28"/>
        <v>0</v>
      </c>
      <c r="BK604" s="5">
        <v>205</v>
      </c>
      <c r="BL604" s="5">
        <f t="shared" si="29"/>
        <v>0</v>
      </c>
      <c r="BN604" s="4" t="s">
        <v>1463</v>
      </c>
      <c r="BO604" t="s">
        <v>1148</v>
      </c>
      <c r="BP604" t="s">
        <v>305</v>
      </c>
    </row>
    <row r="605" spans="1:68" s="11" customFormat="1" ht="214.9" customHeight="1" x14ac:dyDescent="0.25">
      <c r="A605" t="s">
        <v>289</v>
      </c>
      <c r="B605"/>
      <c r="C605"/>
      <c r="D605"/>
      <c r="E605"/>
      <c r="F605" s="11" t="s">
        <v>290</v>
      </c>
      <c r="G605" s="11" t="s">
        <v>290</v>
      </c>
      <c r="I605" s="11" t="s">
        <v>1467</v>
      </c>
      <c r="J605" s="11" t="s">
        <v>441</v>
      </c>
      <c r="K605" s="11" t="s">
        <v>133</v>
      </c>
      <c r="L605" s="11" t="s">
        <v>293</v>
      </c>
      <c r="M605" s="11" t="s">
        <v>335</v>
      </c>
      <c r="N605" s="11" t="s">
        <v>1459</v>
      </c>
      <c r="O605" s="11" t="s">
        <v>1460</v>
      </c>
      <c r="P605" s="11" t="s">
        <v>297</v>
      </c>
      <c r="R605" s="11" t="s">
        <v>328</v>
      </c>
      <c r="T605" s="11" t="s">
        <v>329</v>
      </c>
      <c r="U605" s="11" t="s">
        <v>631</v>
      </c>
      <c r="V605" s="11" t="s">
        <v>338</v>
      </c>
      <c r="Z605" s="11" t="s">
        <v>2</v>
      </c>
      <c r="AE605" s="11">
        <v>3</v>
      </c>
      <c r="AF605" s="11">
        <v>2</v>
      </c>
      <c r="AG605" s="11">
        <v>8</v>
      </c>
      <c r="BH605" s="11">
        <f t="shared" si="27"/>
        <v>13</v>
      </c>
      <c r="BI605" s="12">
        <v>77.5</v>
      </c>
      <c r="BJ605" s="12">
        <f t="shared" si="28"/>
        <v>1007.5</v>
      </c>
      <c r="BK605" s="12">
        <v>205</v>
      </c>
      <c r="BL605" s="12">
        <f t="shared" si="29"/>
        <v>2665</v>
      </c>
      <c r="BM605" s="11" t="s">
        <v>412</v>
      </c>
      <c r="BN605" s="13" t="s">
        <v>1463</v>
      </c>
      <c r="BO605" s="11" t="s">
        <v>1148</v>
      </c>
      <c r="BP605" s="11" t="s">
        <v>304</v>
      </c>
    </row>
    <row r="606" spans="1:68" x14ac:dyDescent="0.25">
      <c r="F606" t="s">
        <v>290</v>
      </c>
      <c r="G606" t="s">
        <v>290</v>
      </c>
      <c r="I606" t="s">
        <v>1467</v>
      </c>
      <c r="J606" t="s">
        <v>441</v>
      </c>
      <c r="K606" t="s">
        <v>133</v>
      </c>
      <c r="L606" t="s">
        <v>293</v>
      </c>
      <c r="M606" t="s">
        <v>335</v>
      </c>
      <c r="N606" t="s">
        <v>1459</v>
      </c>
      <c r="O606" t="s">
        <v>1460</v>
      </c>
      <c r="P606" t="s">
        <v>297</v>
      </c>
      <c r="R606" t="s">
        <v>328</v>
      </c>
      <c r="T606" t="s">
        <v>329</v>
      </c>
      <c r="U606" t="s">
        <v>631</v>
      </c>
      <c r="V606" t="s">
        <v>338</v>
      </c>
      <c r="Z606" t="s">
        <v>2</v>
      </c>
      <c r="AE606" s="14">
        <v>0</v>
      </c>
      <c r="AF606" s="14">
        <v>0</v>
      </c>
      <c r="AG606" s="14">
        <v>0</v>
      </c>
      <c r="BH606">
        <f t="shared" si="27"/>
        <v>0</v>
      </c>
      <c r="BI606" s="5">
        <v>77.5</v>
      </c>
      <c r="BJ606" s="5">
        <f t="shared" si="28"/>
        <v>0</v>
      </c>
      <c r="BK606" s="5">
        <v>205</v>
      </c>
      <c r="BL606" s="5">
        <f t="shared" si="29"/>
        <v>0</v>
      </c>
      <c r="BM606" t="s">
        <v>412</v>
      </c>
      <c r="BN606" s="4" t="s">
        <v>1463</v>
      </c>
      <c r="BO606" t="s">
        <v>1148</v>
      </c>
      <c r="BP606" t="s">
        <v>305</v>
      </c>
    </row>
    <row r="607" spans="1:68" s="11" customFormat="1" ht="214.9" customHeight="1" x14ac:dyDescent="0.25">
      <c r="A607" t="s">
        <v>289</v>
      </c>
      <c r="B607"/>
      <c r="C607"/>
      <c r="D607"/>
      <c r="E607"/>
      <c r="F607" s="11" t="s">
        <v>290</v>
      </c>
      <c r="G607" s="11" t="s">
        <v>290</v>
      </c>
      <c r="I607" s="11" t="s">
        <v>1468</v>
      </c>
      <c r="J607" s="11" t="s">
        <v>1421</v>
      </c>
      <c r="K607" s="11" t="s">
        <v>133</v>
      </c>
      <c r="L607" s="11" t="s">
        <v>293</v>
      </c>
      <c r="M607" s="11" t="s">
        <v>335</v>
      </c>
      <c r="N607" s="11" t="s">
        <v>1469</v>
      </c>
      <c r="O607" s="11" t="s">
        <v>1470</v>
      </c>
      <c r="P607" s="11" t="s">
        <v>297</v>
      </c>
      <c r="R607" s="11" t="s">
        <v>1228</v>
      </c>
      <c r="T607" s="11" t="s">
        <v>1229</v>
      </c>
      <c r="U607" s="11" t="s">
        <v>311</v>
      </c>
      <c r="V607" s="11" t="s">
        <v>338</v>
      </c>
      <c r="Z607" s="11" t="s">
        <v>2</v>
      </c>
      <c r="AC607" s="11">
        <v>1</v>
      </c>
      <c r="AD607" s="11">
        <v>1</v>
      </c>
      <c r="BH607" s="11">
        <f t="shared" si="27"/>
        <v>2</v>
      </c>
      <c r="BI607" s="12">
        <v>132</v>
      </c>
      <c r="BJ607" s="12">
        <f t="shared" si="28"/>
        <v>264</v>
      </c>
      <c r="BK607" s="12">
        <v>350</v>
      </c>
      <c r="BL607" s="12">
        <f t="shared" si="29"/>
        <v>700</v>
      </c>
      <c r="BN607" s="13" t="s">
        <v>1471</v>
      </c>
      <c r="BO607" s="11" t="s">
        <v>447</v>
      </c>
      <c r="BP607" s="11" t="s">
        <v>304</v>
      </c>
    </row>
    <row r="608" spans="1:68" ht="30" x14ac:dyDescent="0.25">
      <c r="F608" t="s">
        <v>290</v>
      </c>
      <c r="G608" t="s">
        <v>290</v>
      </c>
      <c r="I608" t="s">
        <v>1468</v>
      </c>
      <c r="J608" t="s">
        <v>1421</v>
      </c>
      <c r="K608" t="s">
        <v>133</v>
      </c>
      <c r="L608" t="s">
        <v>293</v>
      </c>
      <c r="M608" t="s">
        <v>335</v>
      </c>
      <c r="N608" t="s">
        <v>1469</v>
      </c>
      <c r="O608" t="s">
        <v>1470</v>
      </c>
      <c r="P608" t="s">
        <v>297</v>
      </c>
      <c r="R608" t="s">
        <v>1228</v>
      </c>
      <c r="T608" t="s">
        <v>1229</v>
      </c>
      <c r="U608" t="s">
        <v>311</v>
      </c>
      <c r="V608" t="s">
        <v>338</v>
      </c>
      <c r="Z608" t="s">
        <v>2</v>
      </c>
      <c r="AC608" s="14">
        <v>0</v>
      </c>
      <c r="AD608" s="14">
        <v>0</v>
      </c>
      <c r="BH608">
        <f t="shared" si="27"/>
        <v>0</v>
      </c>
      <c r="BI608" s="5">
        <v>132</v>
      </c>
      <c r="BJ608" s="5">
        <f t="shared" si="28"/>
        <v>0</v>
      </c>
      <c r="BK608" s="5">
        <v>350</v>
      </c>
      <c r="BL608" s="5">
        <f t="shared" si="29"/>
        <v>0</v>
      </c>
      <c r="BN608" s="4" t="s">
        <v>1471</v>
      </c>
      <c r="BO608" t="s">
        <v>447</v>
      </c>
      <c r="BP608" t="s">
        <v>305</v>
      </c>
    </row>
    <row r="609" spans="1:68" s="11" customFormat="1" ht="214.9" customHeight="1" x14ac:dyDescent="0.25">
      <c r="A609"/>
      <c r="B609"/>
      <c r="C609"/>
      <c r="D609"/>
      <c r="E609"/>
      <c r="F609" s="11" t="s">
        <v>290</v>
      </c>
      <c r="G609" s="11" t="s">
        <v>290</v>
      </c>
      <c r="I609" s="11" t="s">
        <v>1472</v>
      </c>
      <c r="J609" s="11" t="s">
        <v>1421</v>
      </c>
      <c r="K609" s="11" t="s">
        <v>133</v>
      </c>
      <c r="L609" s="11" t="s">
        <v>293</v>
      </c>
      <c r="M609" s="11" t="s">
        <v>335</v>
      </c>
      <c r="N609" s="11" t="s">
        <v>1469</v>
      </c>
      <c r="O609" s="11" t="s">
        <v>1470</v>
      </c>
      <c r="P609" s="11" t="s">
        <v>297</v>
      </c>
      <c r="R609" s="11" t="s">
        <v>328</v>
      </c>
      <c r="T609" s="11" t="s">
        <v>329</v>
      </c>
      <c r="U609" s="11" t="s">
        <v>311</v>
      </c>
      <c r="V609" s="11" t="s">
        <v>338</v>
      </c>
      <c r="Z609" s="11" t="s">
        <v>2</v>
      </c>
      <c r="AC609" s="11">
        <v>1</v>
      </c>
      <c r="AD609" s="11">
        <v>3</v>
      </c>
      <c r="BH609" s="11">
        <f t="shared" si="27"/>
        <v>4</v>
      </c>
      <c r="BI609" s="12">
        <v>132</v>
      </c>
      <c r="BJ609" s="12">
        <f t="shared" si="28"/>
        <v>528</v>
      </c>
      <c r="BK609" s="12">
        <v>350</v>
      </c>
      <c r="BL609" s="12">
        <f t="shared" si="29"/>
        <v>1400</v>
      </c>
      <c r="BN609" s="13" t="s">
        <v>1471</v>
      </c>
      <c r="BO609" s="11" t="s">
        <v>447</v>
      </c>
      <c r="BP609" s="11" t="s">
        <v>304</v>
      </c>
    </row>
    <row r="610" spans="1:68" ht="30" x14ac:dyDescent="0.25">
      <c r="F610" t="s">
        <v>290</v>
      </c>
      <c r="G610" t="s">
        <v>290</v>
      </c>
      <c r="I610" t="s">
        <v>1472</v>
      </c>
      <c r="J610" t="s">
        <v>1421</v>
      </c>
      <c r="K610" t="s">
        <v>133</v>
      </c>
      <c r="L610" t="s">
        <v>293</v>
      </c>
      <c r="M610" t="s">
        <v>335</v>
      </c>
      <c r="N610" t="s">
        <v>1469</v>
      </c>
      <c r="O610" t="s">
        <v>1470</v>
      </c>
      <c r="P610" t="s">
        <v>297</v>
      </c>
      <c r="R610" t="s">
        <v>328</v>
      </c>
      <c r="T610" t="s">
        <v>329</v>
      </c>
      <c r="U610" t="s">
        <v>311</v>
      </c>
      <c r="V610" t="s">
        <v>338</v>
      </c>
      <c r="Z610" t="s">
        <v>2</v>
      </c>
      <c r="AC610" s="14">
        <v>0</v>
      </c>
      <c r="AD610" s="14">
        <v>0</v>
      </c>
      <c r="BH610">
        <f t="shared" si="27"/>
        <v>0</v>
      </c>
      <c r="BI610" s="5">
        <v>132</v>
      </c>
      <c r="BJ610" s="5">
        <f t="shared" si="28"/>
        <v>0</v>
      </c>
      <c r="BK610" s="5">
        <v>350</v>
      </c>
      <c r="BL610" s="5">
        <f t="shared" si="29"/>
        <v>0</v>
      </c>
      <c r="BN610" s="4" t="s">
        <v>1471</v>
      </c>
      <c r="BO610" t="s">
        <v>447</v>
      </c>
      <c r="BP610" t="s">
        <v>305</v>
      </c>
    </row>
    <row r="611" spans="1:68" s="11" customFormat="1" ht="214.9" customHeight="1" x14ac:dyDescent="0.25">
      <c r="A611"/>
      <c r="B611"/>
      <c r="C611"/>
      <c r="D611"/>
      <c r="E611"/>
      <c r="F611" s="11" t="s">
        <v>290</v>
      </c>
      <c r="G611" s="11" t="s">
        <v>290</v>
      </c>
      <c r="I611" s="11" t="s">
        <v>1473</v>
      </c>
      <c r="J611" s="11" t="s">
        <v>441</v>
      </c>
      <c r="K611" s="11" t="s">
        <v>133</v>
      </c>
      <c r="L611" s="11" t="s">
        <v>293</v>
      </c>
      <c r="M611" s="11" t="s">
        <v>335</v>
      </c>
      <c r="N611" s="11" t="s">
        <v>1474</v>
      </c>
      <c r="O611" s="11" t="s">
        <v>1475</v>
      </c>
      <c r="P611" s="11" t="s">
        <v>297</v>
      </c>
      <c r="R611" s="11" t="s">
        <v>658</v>
      </c>
      <c r="T611" s="11" t="s">
        <v>659</v>
      </c>
      <c r="U611" s="11" t="s">
        <v>300</v>
      </c>
      <c r="V611" s="11" t="s">
        <v>338</v>
      </c>
      <c r="Z611" s="11" t="s">
        <v>2</v>
      </c>
      <c r="AD611" s="11">
        <v>3</v>
      </c>
      <c r="AE611" s="11">
        <v>2</v>
      </c>
      <c r="AF611" s="11">
        <v>3</v>
      </c>
      <c r="AG611" s="11">
        <v>1</v>
      </c>
      <c r="BH611" s="11">
        <f t="shared" si="27"/>
        <v>9</v>
      </c>
      <c r="BI611" s="12">
        <v>132</v>
      </c>
      <c r="BJ611" s="12">
        <f t="shared" si="28"/>
        <v>1188</v>
      </c>
      <c r="BK611" s="12">
        <v>350</v>
      </c>
      <c r="BL611" s="12">
        <f t="shared" si="29"/>
        <v>3150</v>
      </c>
      <c r="BM611" s="11" t="s">
        <v>331</v>
      </c>
      <c r="BN611" s="13" t="s">
        <v>1476</v>
      </c>
      <c r="BO611" s="11" t="s">
        <v>447</v>
      </c>
      <c r="BP611" s="11" t="s">
        <v>304</v>
      </c>
    </row>
    <row r="612" spans="1:68" ht="30" x14ac:dyDescent="0.25">
      <c r="F612" t="s">
        <v>290</v>
      </c>
      <c r="G612" t="s">
        <v>290</v>
      </c>
      <c r="I612" t="s">
        <v>1473</v>
      </c>
      <c r="J612" t="s">
        <v>441</v>
      </c>
      <c r="K612" t="s">
        <v>133</v>
      </c>
      <c r="L612" t="s">
        <v>293</v>
      </c>
      <c r="M612" t="s">
        <v>335</v>
      </c>
      <c r="N612" t="s">
        <v>1474</v>
      </c>
      <c r="O612" t="s">
        <v>1475</v>
      </c>
      <c r="P612" t="s">
        <v>297</v>
      </c>
      <c r="R612" t="s">
        <v>658</v>
      </c>
      <c r="T612" t="s">
        <v>659</v>
      </c>
      <c r="U612" t="s">
        <v>300</v>
      </c>
      <c r="V612" t="s">
        <v>338</v>
      </c>
      <c r="Z612" t="s">
        <v>2</v>
      </c>
      <c r="AD612" s="14">
        <v>0</v>
      </c>
      <c r="AE612" s="14">
        <v>0</v>
      </c>
      <c r="AF612" s="14">
        <v>0</v>
      </c>
      <c r="AG612" s="14">
        <v>0</v>
      </c>
      <c r="BH612">
        <f t="shared" si="27"/>
        <v>0</v>
      </c>
      <c r="BI612" s="5">
        <v>132</v>
      </c>
      <c r="BJ612" s="5">
        <f t="shared" si="28"/>
        <v>0</v>
      </c>
      <c r="BK612" s="5">
        <v>350</v>
      </c>
      <c r="BL612" s="5">
        <f t="shared" si="29"/>
        <v>0</v>
      </c>
      <c r="BM612" t="s">
        <v>331</v>
      </c>
      <c r="BN612" s="4" t="s">
        <v>1476</v>
      </c>
      <c r="BO612" t="s">
        <v>447</v>
      </c>
      <c r="BP612" t="s">
        <v>305</v>
      </c>
    </row>
    <row r="613" spans="1:68" s="11" customFormat="1" ht="214.9" customHeight="1" x14ac:dyDescent="0.25">
      <c r="A613"/>
      <c r="B613"/>
      <c r="C613"/>
      <c r="D613"/>
      <c r="E613"/>
      <c r="F613" s="11" t="s">
        <v>290</v>
      </c>
      <c r="G613" s="11" t="s">
        <v>290</v>
      </c>
      <c r="I613" s="11" t="s">
        <v>1477</v>
      </c>
      <c r="J613" s="11" t="s">
        <v>1421</v>
      </c>
      <c r="K613" s="11" t="s">
        <v>133</v>
      </c>
      <c r="L613" s="11" t="s">
        <v>293</v>
      </c>
      <c r="M613" s="11" t="s">
        <v>335</v>
      </c>
      <c r="N613" s="11" t="s">
        <v>1478</v>
      </c>
      <c r="O613" s="11" t="s">
        <v>1479</v>
      </c>
      <c r="P613" s="11" t="s">
        <v>297</v>
      </c>
      <c r="R613" s="11" t="s">
        <v>1480</v>
      </c>
      <c r="T613" s="11" t="s">
        <v>1481</v>
      </c>
      <c r="U613" s="11" t="s">
        <v>300</v>
      </c>
      <c r="V613" s="11" t="s">
        <v>338</v>
      </c>
      <c r="Z613" s="11" t="s">
        <v>2</v>
      </c>
      <c r="AD613" s="11">
        <v>4</v>
      </c>
      <c r="AE613" s="11">
        <v>6</v>
      </c>
      <c r="AF613" s="11">
        <v>5</v>
      </c>
      <c r="BH613" s="11">
        <f t="shared" si="27"/>
        <v>15</v>
      </c>
      <c r="BI613" s="12">
        <v>100</v>
      </c>
      <c r="BJ613" s="12">
        <f t="shared" si="28"/>
        <v>1500</v>
      </c>
      <c r="BK613" s="12">
        <v>265</v>
      </c>
      <c r="BL613" s="12">
        <f t="shared" si="29"/>
        <v>3975</v>
      </c>
      <c r="BM613" s="11" t="s">
        <v>331</v>
      </c>
      <c r="BN613" s="13" t="s">
        <v>1482</v>
      </c>
      <c r="BO613" s="11" t="s">
        <v>1483</v>
      </c>
      <c r="BP613" s="11" t="s">
        <v>304</v>
      </c>
    </row>
    <row r="614" spans="1:68" x14ac:dyDescent="0.25">
      <c r="F614" t="s">
        <v>290</v>
      </c>
      <c r="G614" t="s">
        <v>290</v>
      </c>
      <c r="I614" t="s">
        <v>1477</v>
      </c>
      <c r="J614" t="s">
        <v>1421</v>
      </c>
      <c r="K614" t="s">
        <v>133</v>
      </c>
      <c r="L614" t="s">
        <v>293</v>
      </c>
      <c r="M614" t="s">
        <v>335</v>
      </c>
      <c r="N614" t="s">
        <v>1478</v>
      </c>
      <c r="O614" t="s">
        <v>1479</v>
      </c>
      <c r="P614" t="s">
        <v>297</v>
      </c>
      <c r="R614" t="s">
        <v>1480</v>
      </c>
      <c r="T614" t="s">
        <v>1481</v>
      </c>
      <c r="U614" t="s">
        <v>300</v>
      </c>
      <c r="V614" t="s">
        <v>338</v>
      </c>
      <c r="Z614" t="s">
        <v>2</v>
      </c>
      <c r="AD614" s="14">
        <v>0</v>
      </c>
      <c r="AE614" s="14">
        <v>0</v>
      </c>
      <c r="AF614" s="14">
        <v>0</v>
      </c>
      <c r="BH614">
        <f t="shared" si="27"/>
        <v>0</v>
      </c>
      <c r="BI614" s="5">
        <v>100</v>
      </c>
      <c r="BJ614" s="5">
        <f t="shared" si="28"/>
        <v>0</v>
      </c>
      <c r="BK614" s="5">
        <v>265</v>
      </c>
      <c r="BL614" s="5">
        <f t="shared" si="29"/>
        <v>0</v>
      </c>
      <c r="BM614" t="s">
        <v>331</v>
      </c>
      <c r="BN614" s="4" t="s">
        <v>1482</v>
      </c>
      <c r="BO614" t="s">
        <v>1483</v>
      </c>
      <c r="BP614" t="s">
        <v>305</v>
      </c>
    </row>
    <row r="615" spans="1:68" s="11" customFormat="1" ht="214.9" customHeight="1" x14ac:dyDescent="0.25">
      <c r="A615"/>
      <c r="B615"/>
      <c r="C615"/>
      <c r="D615"/>
      <c r="E615"/>
      <c r="F615" s="11" t="s">
        <v>290</v>
      </c>
      <c r="G615" s="11" t="s">
        <v>290</v>
      </c>
      <c r="I615" s="11" t="s">
        <v>1484</v>
      </c>
      <c r="J615" s="11" t="s">
        <v>1421</v>
      </c>
      <c r="K615" s="11" t="s">
        <v>133</v>
      </c>
      <c r="L615" s="11" t="s">
        <v>293</v>
      </c>
      <c r="M615" s="11" t="s">
        <v>335</v>
      </c>
      <c r="N615" s="11" t="s">
        <v>1485</v>
      </c>
      <c r="O615" s="11" t="s">
        <v>1486</v>
      </c>
      <c r="P615" s="11" t="s">
        <v>297</v>
      </c>
      <c r="R615" s="11" t="s">
        <v>1487</v>
      </c>
      <c r="T615" s="11" t="s">
        <v>659</v>
      </c>
      <c r="U615" s="11" t="s">
        <v>897</v>
      </c>
      <c r="V615" s="11" t="s">
        <v>301</v>
      </c>
      <c r="Z615" s="11" t="s">
        <v>2</v>
      </c>
      <c r="AC615" s="11">
        <v>1</v>
      </c>
      <c r="BH615" s="11">
        <f t="shared" si="27"/>
        <v>1</v>
      </c>
      <c r="BI615" s="12">
        <v>162.5</v>
      </c>
      <c r="BJ615" s="12">
        <f t="shared" si="28"/>
        <v>162.5</v>
      </c>
      <c r="BK615" s="12">
        <v>430</v>
      </c>
      <c r="BL615" s="12">
        <f t="shared" si="29"/>
        <v>430</v>
      </c>
      <c r="BN615" s="13" t="s">
        <v>1488</v>
      </c>
      <c r="BO615" s="11" t="s">
        <v>340</v>
      </c>
      <c r="BP615" s="11" t="s">
        <v>304</v>
      </c>
    </row>
    <row r="616" spans="1:68" ht="30" x14ac:dyDescent="0.25">
      <c r="F616" t="s">
        <v>290</v>
      </c>
      <c r="G616" t="s">
        <v>290</v>
      </c>
      <c r="I616" t="s">
        <v>1484</v>
      </c>
      <c r="J616" t="s">
        <v>1421</v>
      </c>
      <c r="K616" t="s">
        <v>133</v>
      </c>
      <c r="L616" t="s">
        <v>293</v>
      </c>
      <c r="M616" t="s">
        <v>335</v>
      </c>
      <c r="N616" t="s">
        <v>1485</v>
      </c>
      <c r="O616" t="s">
        <v>1486</v>
      </c>
      <c r="P616" t="s">
        <v>297</v>
      </c>
      <c r="R616" t="s">
        <v>1487</v>
      </c>
      <c r="T616" t="s">
        <v>659</v>
      </c>
      <c r="U616" t="s">
        <v>897</v>
      </c>
      <c r="V616" t="s">
        <v>301</v>
      </c>
      <c r="Z616" t="s">
        <v>2</v>
      </c>
      <c r="AC616" s="14">
        <v>0</v>
      </c>
      <c r="BH616">
        <f t="shared" si="27"/>
        <v>0</v>
      </c>
      <c r="BI616" s="5">
        <v>162.5</v>
      </c>
      <c r="BJ616" s="5">
        <f t="shared" si="28"/>
        <v>0</v>
      </c>
      <c r="BK616" s="5">
        <v>430</v>
      </c>
      <c r="BL616" s="5">
        <f t="shared" si="29"/>
        <v>0</v>
      </c>
      <c r="BN616" s="4" t="s">
        <v>1488</v>
      </c>
      <c r="BO616" t="s">
        <v>340</v>
      </c>
      <c r="BP616" t="s">
        <v>305</v>
      </c>
    </row>
    <row r="617" spans="1:68" s="11" customFormat="1" ht="214.9" customHeight="1" x14ac:dyDescent="0.25">
      <c r="A617"/>
      <c r="B617"/>
      <c r="C617"/>
      <c r="D617"/>
      <c r="E617"/>
      <c r="F617" s="11" t="s">
        <v>290</v>
      </c>
      <c r="G617" s="11" t="s">
        <v>290</v>
      </c>
      <c r="I617" s="11" t="s">
        <v>1489</v>
      </c>
      <c r="J617" s="11" t="s">
        <v>1421</v>
      </c>
      <c r="K617" s="11" t="s">
        <v>133</v>
      </c>
      <c r="L617" s="11" t="s">
        <v>293</v>
      </c>
      <c r="M617" s="11" t="s">
        <v>335</v>
      </c>
      <c r="N617" s="11" t="s">
        <v>1490</v>
      </c>
      <c r="O617" s="11" t="s">
        <v>1491</v>
      </c>
      <c r="P617" s="11" t="s">
        <v>297</v>
      </c>
      <c r="R617" s="11" t="s">
        <v>1492</v>
      </c>
      <c r="T617" s="11" t="s">
        <v>1493</v>
      </c>
      <c r="U617" s="11" t="s">
        <v>330</v>
      </c>
      <c r="V617" s="11" t="s">
        <v>301</v>
      </c>
      <c r="Z617" s="11" t="s">
        <v>2</v>
      </c>
      <c r="AC617" s="11">
        <v>2</v>
      </c>
      <c r="AD617" s="11">
        <v>4</v>
      </c>
      <c r="AE617" s="11">
        <v>7</v>
      </c>
      <c r="AF617" s="11">
        <v>2</v>
      </c>
      <c r="BH617" s="11">
        <f t="shared" si="27"/>
        <v>15</v>
      </c>
      <c r="BI617" s="12">
        <v>187</v>
      </c>
      <c r="BJ617" s="12">
        <f t="shared" si="28"/>
        <v>2805</v>
      </c>
      <c r="BK617" s="12">
        <v>495</v>
      </c>
      <c r="BL617" s="12">
        <f t="shared" si="29"/>
        <v>7425</v>
      </c>
      <c r="BN617" s="13" t="s">
        <v>1494</v>
      </c>
      <c r="BO617" s="11" t="s">
        <v>447</v>
      </c>
      <c r="BP617" s="11" t="s">
        <v>304</v>
      </c>
    </row>
    <row r="618" spans="1:68" ht="30" x14ac:dyDescent="0.25">
      <c r="F618" t="s">
        <v>290</v>
      </c>
      <c r="G618" t="s">
        <v>290</v>
      </c>
      <c r="I618" t="s">
        <v>1489</v>
      </c>
      <c r="J618" t="s">
        <v>1421</v>
      </c>
      <c r="K618" t="s">
        <v>133</v>
      </c>
      <c r="L618" t="s">
        <v>293</v>
      </c>
      <c r="M618" t="s">
        <v>335</v>
      </c>
      <c r="N618" t="s">
        <v>1490</v>
      </c>
      <c r="O618" t="s">
        <v>1491</v>
      </c>
      <c r="P618" t="s">
        <v>297</v>
      </c>
      <c r="R618" t="s">
        <v>1492</v>
      </c>
      <c r="T618" t="s">
        <v>1493</v>
      </c>
      <c r="U618" t="s">
        <v>330</v>
      </c>
      <c r="V618" t="s">
        <v>301</v>
      </c>
      <c r="Z618" t="s">
        <v>2</v>
      </c>
      <c r="AC618" s="14">
        <v>0</v>
      </c>
      <c r="AD618" s="14">
        <v>0</v>
      </c>
      <c r="AE618" s="14">
        <v>0</v>
      </c>
      <c r="AF618" s="14">
        <v>0</v>
      </c>
      <c r="BH618">
        <f t="shared" si="27"/>
        <v>0</v>
      </c>
      <c r="BI618" s="5">
        <v>187</v>
      </c>
      <c r="BJ618" s="5">
        <f t="shared" si="28"/>
        <v>0</v>
      </c>
      <c r="BK618" s="5">
        <v>495</v>
      </c>
      <c r="BL618" s="5">
        <f t="shared" si="29"/>
        <v>0</v>
      </c>
      <c r="BN618" s="4" t="s">
        <v>1494</v>
      </c>
      <c r="BO618" t="s">
        <v>447</v>
      </c>
      <c r="BP618" t="s">
        <v>305</v>
      </c>
    </row>
    <row r="619" spans="1:68" s="11" customFormat="1" ht="214.9" customHeight="1" x14ac:dyDescent="0.25">
      <c r="A619"/>
      <c r="B619"/>
      <c r="C619"/>
      <c r="D619"/>
      <c r="E619"/>
      <c r="F619" s="11" t="s">
        <v>290</v>
      </c>
      <c r="G619" s="11" t="s">
        <v>290</v>
      </c>
      <c r="I619" s="11" t="s">
        <v>1495</v>
      </c>
      <c r="J619" s="11" t="s">
        <v>1421</v>
      </c>
      <c r="K619" s="11" t="s">
        <v>133</v>
      </c>
      <c r="L619" s="11" t="s">
        <v>293</v>
      </c>
      <c r="M619" s="11" t="s">
        <v>335</v>
      </c>
      <c r="N619" s="11" t="s">
        <v>1490</v>
      </c>
      <c r="O619" s="11" t="s">
        <v>1491</v>
      </c>
      <c r="P619" s="11" t="s">
        <v>297</v>
      </c>
      <c r="R619" s="11" t="s">
        <v>1496</v>
      </c>
      <c r="T619" s="11" t="s">
        <v>1497</v>
      </c>
      <c r="U619" s="11" t="s">
        <v>330</v>
      </c>
      <c r="V619" s="11" t="s">
        <v>301</v>
      </c>
      <c r="Z619" s="11" t="s">
        <v>2</v>
      </c>
      <c r="AE619" s="11">
        <v>6</v>
      </c>
      <c r="AF619" s="11">
        <v>8</v>
      </c>
      <c r="AG619" s="11">
        <v>9</v>
      </c>
      <c r="BH619" s="11">
        <f t="shared" si="27"/>
        <v>23</v>
      </c>
      <c r="BI619" s="12">
        <v>187</v>
      </c>
      <c r="BJ619" s="12">
        <f t="shared" si="28"/>
        <v>4301</v>
      </c>
      <c r="BK619" s="12">
        <v>495</v>
      </c>
      <c r="BL619" s="12">
        <f t="shared" si="29"/>
        <v>11385</v>
      </c>
      <c r="BM619" s="11" t="s">
        <v>331</v>
      </c>
      <c r="BN619" s="13" t="s">
        <v>1494</v>
      </c>
      <c r="BO619" s="11" t="s">
        <v>447</v>
      </c>
      <c r="BP619" s="11" t="s">
        <v>304</v>
      </c>
    </row>
    <row r="620" spans="1:68" ht="30" x14ac:dyDescent="0.25">
      <c r="F620" t="s">
        <v>290</v>
      </c>
      <c r="G620" t="s">
        <v>290</v>
      </c>
      <c r="I620" t="s">
        <v>1495</v>
      </c>
      <c r="J620" t="s">
        <v>1421</v>
      </c>
      <c r="K620" t="s">
        <v>133</v>
      </c>
      <c r="L620" t="s">
        <v>293</v>
      </c>
      <c r="M620" t="s">
        <v>335</v>
      </c>
      <c r="N620" t="s">
        <v>1490</v>
      </c>
      <c r="O620" t="s">
        <v>1491</v>
      </c>
      <c r="P620" t="s">
        <v>297</v>
      </c>
      <c r="R620" t="s">
        <v>1496</v>
      </c>
      <c r="T620" t="s">
        <v>1497</v>
      </c>
      <c r="U620" t="s">
        <v>330</v>
      </c>
      <c r="V620" t="s">
        <v>301</v>
      </c>
      <c r="Z620" t="s">
        <v>2</v>
      </c>
      <c r="AE620" s="14">
        <v>0</v>
      </c>
      <c r="AF620" s="14">
        <v>0</v>
      </c>
      <c r="AG620" s="14">
        <v>0</v>
      </c>
      <c r="BH620">
        <f t="shared" si="27"/>
        <v>0</v>
      </c>
      <c r="BI620" s="5">
        <v>187</v>
      </c>
      <c r="BJ620" s="5">
        <f t="shared" si="28"/>
        <v>0</v>
      </c>
      <c r="BK620" s="5">
        <v>495</v>
      </c>
      <c r="BL620" s="5">
        <f t="shared" si="29"/>
        <v>0</v>
      </c>
      <c r="BM620" t="s">
        <v>331</v>
      </c>
      <c r="BN620" s="4" t="s">
        <v>1494</v>
      </c>
      <c r="BO620" t="s">
        <v>447</v>
      </c>
      <c r="BP620" t="s">
        <v>305</v>
      </c>
    </row>
    <row r="621" spans="1:68" s="11" customFormat="1" ht="214.9" customHeight="1" x14ac:dyDescent="0.25">
      <c r="A621"/>
      <c r="B621"/>
      <c r="C621"/>
      <c r="D621"/>
      <c r="E621"/>
      <c r="F621" s="11" t="s">
        <v>290</v>
      </c>
      <c r="G621" s="11" t="s">
        <v>290</v>
      </c>
      <c r="I621" s="11" t="s">
        <v>1498</v>
      </c>
      <c r="J621" s="11" t="s">
        <v>1421</v>
      </c>
      <c r="K621" s="11" t="s">
        <v>133</v>
      </c>
      <c r="L621" s="11" t="s">
        <v>293</v>
      </c>
      <c r="M621" s="11" t="s">
        <v>335</v>
      </c>
      <c r="N621" s="11" t="s">
        <v>1499</v>
      </c>
      <c r="O621" s="11" t="s">
        <v>1491</v>
      </c>
      <c r="P621" s="11" t="s">
        <v>297</v>
      </c>
      <c r="R621" s="11" t="s">
        <v>846</v>
      </c>
      <c r="T621" s="11" t="s">
        <v>847</v>
      </c>
      <c r="U621" s="11" t="s">
        <v>330</v>
      </c>
      <c r="V621" s="11" t="s">
        <v>301</v>
      </c>
      <c r="Z621" s="11" t="s">
        <v>2</v>
      </c>
      <c r="AE621" s="11">
        <v>2</v>
      </c>
      <c r="BH621" s="11">
        <f t="shared" si="27"/>
        <v>2</v>
      </c>
      <c r="BI621" s="12">
        <v>187</v>
      </c>
      <c r="BJ621" s="12">
        <f t="shared" si="28"/>
        <v>374</v>
      </c>
      <c r="BK621" s="12">
        <v>495</v>
      </c>
      <c r="BL621" s="12">
        <f t="shared" si="29"/>
        <v>990</v>
      </c>
      <c r="BN621" s="13" t="s">
        <v>1494</v>
      </c>
      <c r="BO621" s="11" t="s">
        <v>447</v>
      </c>
      <c r="BP621" s="11" t="s">
        <v>304</v>
      </c>
    </row>
    <row r="622" spans="1:68" ht="30" x14ac:dyDescent="0.25">
      <c r="F622" t="s">
        <v>290</v>
      </c>
      <c r="G622" t="s">
        <v>290</v>
      </c>
      <c r="I622" t="s">
        <v>1498</v>
      </c>
      <c r="J622" t="s">
        <v>1421</v>
      </c>
      <c r="K622" t="s">
        <v>133</v>
      </c>
      <c r="L622" t="s">
        <v>293</v>
      </c>
      <c r="M622" t="s">
        <v>335</v>
      </c>
      <c r="N622" t="s">
        <v>1499</v>
      </c>
      <c r="O622" t="s">
        <v>1491</v>
      </c>
      <c r="P622" t="s">
        <v>297</v>
      </c>
      <c r="R622" t="s">
        <v>846</v>
      </c>
      <c r="T622" t="s">
        <v>847</v>
      </c>
      <c r="U622" t="s">
        <v>330</v>
      </c>
      <c r="V622" t="s">
        <v>301</v>
      </c>
      <c r="Z622" t="s">
        <v>2</v>
      </c>
      <c r="AE622" s="14">
        <v>0</v>
      </c>
      <c r="BH622">
        <f t="shared" si="27"/>
        <v>0</v>
      </c>
      <c r="BI622" s="5">
        <v>187</v>
      </c>
      <c r="BJ622" s="5">
        <f t="shared" si="28"/>
        <v>0</v>
      </c>
      <c r="BK622" s="5">
        <v>495</v>
      </c>
      <c r="BL622" s="5">
        <f t="shared" si="29"/>
        <v>0</v>
      </c>
      <c r="BN622" s="4" t="s">
        <v>1494</v>
      </c>
      <c r="BO622" t="s">
        <v>447</v>
      </c>
      <c r="BP622" t="s">
        <v>305</v>
      </c>
    </row>
    <row r="623" spans="1:68" s="11" customFormat="1" ht="214.9" customHeight="1" x14ac:dyDescent="0.25">
      <c r="A623"/>
      <c r="B623"/>
      <c r="C623"/>
      <c r="D623"/>
      <c r="E623"/>
      <c r="F623" s="11" t="s">
        <v>290</v>
      </c>
      <c r="G623" s="11" t="s">
        <v>290</v>
      </c>
      <c r="I623" s="11" t="s">
        <v>1500</v>
      </c>
      <c r="J623" s="11" t="s">
        <v>1421</v>
      </c>
      <c r="K623" s="11" t="s">
        <v>133</v>
      </c>
      <c r="L623" s="11" t="s">
        <v>293</v>
      </c>
      <c r="M623" s="11" t="s">
        <v>335</v>
      </c>
      <c r="N623" s="11" t="s">
        <v>1501</v>
      </c>
      <c r="O623" s="11" t="s">
        <v>1426</v>
      </c>
      <c r="P623" s="11" t="s">
        <v>297</v>
      </c>
      <c r="R623" s="11" t="s">
        <v>1502</v>
      </c>
      <c r="T623" s="11" t="s">
        <v>1503</v>
      </c>
      <c r="U623" s="11" t="s">
        <v>300</v>
      </c>
      <c r="V623" s="11" t="s">
        <v>301</v>
      </c>
      <c r="Z623" s="11" t="s">
        <v>2</v>
      </c>
      <c r="AC623" s="11">
        <v>1</v>
      </c>
      <c r="BH623" s="11">
        <f t="shared" si="27"/>
        <v>1</v>
      </c>
      <c r="BI623" s="12">
        <v>187</v>
      </c>
      <c r="BJ623" s="12">
        <f t="shared" si="28"/>
        <v>187</v>
      </c>
      <c r="BK623" s="12">
        <v>495</v>
      </c>
      <c r="BL623" s="12">
        <f t="shared" si="29"/>
        <v>495</v>
      </c>
      <c r="BN623" s="13" t="s">
        <v>1504</v>
      </c>
      <c r="BO623" s="11" t="s">
        <v>1122</v>
      </c>
      <c r="BP623" s="11" t="s">
        <v>304</v>
      </c>
    </row>
    <row r="624" spans="1:68" ht="45" x14ac:dyDescent="0.25">
      <c r="F624" t="s">
        <v>290</v>
      </c>
      <c r="G624" t="s">
        <v>290</v>
      </c>
      <c r="I624" t="s">
        <v>1500</v>
      </c>
      <c r="J624" t="s">
        <v>1421</v>
      </c>
      <c r="K624" t="s">
        <v>133</v>
      </c>
      <c r="L624" t="s">
        <v>293</v>
      </c>
      <c r="M624" t="s">
        <v>335</v>
      </c>
      <c r="N624" t="s">
        <v>1501</v>
      </c>
      <c r="O624" t="s">
        <v>1426</v>
      </c>
      <c r="P624" t="s">
        <v>297</v>
      </c>
      <c r="R624" t="s">
        <v>1502</v>
      </c>
      <c r="T624" t="s">
        <v>1503</v>
      </c>
      <c r="U624" t="s">
        <v>300</v>
      </c>
      <c r="V624" t="s">
        <v>301</v>
      </c>
      <c r="Z624" t="s">
        <v>2</v>
      </c>
      <c r="AC624" s="14">
        <v>0</v>
      </c>
      <c r="BH624">
        <f t="shared" si="27"/>
        <v>0</v>
      </c>
      <c r="BI624" s="5">
        <v>187</v>
      </c>
      <c r="BJ624" s="5">
        <f t="shared" si="28"/>
        <v>0</v>
      </c>
      <c r="BK624" s="5">
        <v>495</v>
      </c>
      <c r="BL624" s="5">
        <f t="shared" si="29"/>
        <v>0</v>
      </c>
      <c r="BN624" s="4" t="s">
        <v>1504</v>
      </c>
      <c r="BO624" t="s">
        <v>1122</v>
      </c>
      <c r="BP624" t="s">
        <v>305</v>
      </c>
    </row>
    <row r="625" spans="1:68" s="11" customFormat="1" ht="214.9" customHeight="1" x14ac:dyDescent="0.25">
      <c r="A625"/>
      <c r="B625"/>
      <c r="C625"/>
      <c r="D625"/>
      <c r="E625"/>
      <c r="F625" s="11" t="s">
        <v>290</v>
      </c>
      <c r="G625" s="11" t="s">
        <v>290</v>
      </c>
      <c r="I625" s="11" t="s">
        <v>1505</v>
      </c>
      <c r="J625" s="11" t="s">
        <v>1421</v>
      </c>
      <c r="K625" s="11" t="s">
        <v>133</v>
      </c>
      <c r="L625" s="11" t="s">
        <v>293</v>
      </c>
      <c r="M625" s="11" t="s">
        <v>498</v>
      </c>
      <c r="N625" s="11" t="s">
        <v>1506</v>
      </c>
      <c r="O625" s="11" t="s">
        <v>1507</v>
      </c>
      <c r="P625" s="11" t="s">
        <v>297</v>
      </c>
      <c r="R625" s="11" t="s">
        <v>914</v>
      </c>
      <c r="T625" s="11" t="s">
        <v>915</v>
      </c>
      <c r="U625" s="11" t="s">
        <v>300</v>
      </c>
      <c r="V625" s="11" t="s">
        <v>301</v>
      </c>
      <c r="Z625" s="11" t="s">
        <v>2</v>
      </c>
      <c r="AF625" s="11">
        <v>1</v>
      </c>
      <c r="BH625" s="11">
        <f t="shared" si="27"/>
        <v>1</v>
      </c>
      <c r="BI625" s="12">
        <v>185</v>
      </c>
      <c r="BJ625" s="12">
        <f t="shared" si="28"/>
        <v>185</v>
      </c>
      <c r="BK625" s="12">
        <v>490</v>
      </c>
      <c r="BL625" s="12">
        <f t="shared" si="29"/>
        <v>490</v>
      </c>
      <c r="BN625" s="13" t="s">
        <v>1508</v>
      </c>
      <c r="BO625" s="11" t="s">
        <v>447</v>
      </c>
      <c r="BP625" s="11" t="s">
        <v>304</v>
      </c>
    </row>
    <row r="626" spans="1:68" ht="30" x14ac:dyDescent="0.25">
      <c r="F626" t="s">
        <v>290</v>
      </c>
      <c r="G626" t="s">
        <v>290</v>
      </c>
      <c r="I626" t="s">
        <v>1505</v>
      </c>
      <c r="J626" t="s">
        <v>1421</v>
      </c>
      <c r="K626" t="s">
        <v>133</v>
      </c>
      <c r="L626" t="s">
        <v>293</v>
      </c>
      <c r="M626" t="s">
        <v>498</v>
      </c>
      <c r="N626" t="s">
        <v>1506</v>
      </c>
      <c r="O626" t="s">
        <v>1507</v>
      </c>
      <c r="P626" t="s">
        <v>297</v>
      </c>
      <c r="R626" t="s">
        <v>914</v>
      </c>
      <c r="T626" t="s">
        <v>915</v>
      </c>
      <c r="U626" t="s">
        <v>300</v>
      </c>
      <c r="V626" t="s">
        <v>301</v>
      </c>
      <c r="Z626" t="s">
        <v>2</v>
      </c>
      <c r="AF626" s="14">
        <v>0</v>
      </c>
      <c r="BH626">
        <f t="shared" si="27"/>
        <v>0</v>
      </c>
      <c r="BI626" s="5">
        <v>185</v>
      </c>
      <c r="BJ626" s="5">
        <f t="shared" si="28"/>
        <v>0</v>
      </c>
      <c r="BK626" s="5">
        <v>490</v>
      </c>
      <c r="BL626" s="5">
        <f t="shared" si="29"/>
        <v>0</v>
      </c>
      <c r="BN626" s="4" t="s">
        <v>1508</v>
      </c>
      <c r="BO626" t="s">
        <v>447</v>
      </c>
      <c r="BP626" t="s">
        <v>305</v>
      </c>
    </row>
    <row r="627" spans="1:68" s="11" customFormat="1" ht="214.9" customHeight="1" x14ac:dyDescent="0.25">
      <c r="A627"/>
      <c r="B627"/>
      <c r="C627"/>
      <c r="D627"/>
      <c r="E627"/>
      <c r="F627" s="11" t="s">
        <v>290</v>
      </c>
      <c r="G627" s="11" t="s">
        <v>290</v>
      </c>
      <c r="I627" s="11" t="s">
        <v>1509</v>
      </c>
      <c r="J627" s="11" t="s">
        <v>1421</v>
      </c>
      <c r="K627" s="11" t="s">
        <v>133</v>
      </c>
      <c r="L627" s="11" t="s">
        <v>293</v>
      </c>
      <c r="M627" s="11" t="s">
        <v>498</v>
      </c>
      <c r="N627" s="11" t="s">
        <v>1506</v>
      </c>
      <c r="O627" s="11" t="s">
        <v>1507</v>
      </c>
      <c r="P627" s="11" t="s">
        <v>297</v>
      </c>
      <c r="R627" s="11" t="s">
        <v>917</v>
      </c>
      <c r="T627" s="11" t="s">
        <v>918</v>
      </c>
      <c r="U627" s="11" t="s">
        <v>300</v>
      </c>
      <c r="V627" s="11" t="s">
        <v>301</v>
      </c>
      <c r="Z627" s="11" t="s">
        <v>2</v>
      </c>
      <c r="AE627" s="11">
        <v>2</v>
      </c>
      <c r="BH627" s="11">
        <f t="shared" si="27"/>
        <v>2</v>
      </c>
      <c r="BI627" s="12">
        <v>185</v>
      </c>
      <c r="BJ627" s="12">
        <f t="shared" si="28"/>
        <v>370</v>
      </c>
      <c r="BK627" s="12">
        <v>490</v>
      </c>
      <c r="BL627" s="12">
        <f t="shared" si="29"/>
        <v>980</v>
      </c>
      <c r="BN627" s="13" t="s">
        <v>1508</v>
      </c>
      <c r="BO627" s="11" t="s">
        <v>447</v>
      </c>
      <c r="BP627" s="11" t="s">
        <v>304</v>
      </c>
    </row>
    <row r="628" spans="1:68" ht="30" x14ac:dyDescent="0.25">
      <c r="F628" t="s">
        <v>290</v>
      </c>
      <c r="G628" t="s">
        <v>290</v>
      </c>
      <c r="I628" t="s">
        <v>1509</v>
      </c>
      <c r="J628" t="s">
        <v>1421</v>
      </c>
      <c r="K628" t="s">
        <v>133</v>
      </c>
      <c r="L628" t="s">
        <v>293</v>
      </c>
      <c r="M628" t="s">
        <v>498</v>
      </c>
      <c r="N628" t="s">
        <v>1506</v>
      </c>
      <c r="O628" t="s">
        <v>1507</v>
      </c>
      <c r="P628" t="s">
        <v>297</v>
      </c>
      <c r="R628" t="s">
        <v>917</v>
      </c>
      <c r="T628" t="s">
        <v>918</v>
      </c>
      <c r="U628" t="s">
        <v>300</v>
      </c>
      <c r="V628" t="s">
        <v>301</v>
      </c>
      <c r="Z628" t="s">
        <v>2</v>
      </c>
      <c r="AE628" s="14">
        <v>0</v>
      </c>
      <c r="BH628">
        <f t="shared" si="27"/>
        <v>0</v>
      </c>
      <c r="BI628" s="5">
        <v>185</v>
      </c>
      <c r="BJ628" s="5">
        <f t="shared" si="28"/>
        <v>0</v>
      </c>
      <c r="BK628" s="5">
        <v>490</v>
      </c>
      <c r="BL628" s="5">
        <f t="shared" si="29"/>
        <v>0</v>
      </c>
      <c r="BN628" s="4" t="s">
        <v>1508</v>
      </c>
      <c r="BO628" t="s">
        <v>447</v>
      </c>
      <c r="BP628" t="s">
        <v>305</v>
      </c>
    </row>
    <row r="629" spans="1:68" s="11" customFormat="1" ht="214.9" customHeight="1" x14ac:dyDescent="0.25">
      <c r="A629"/>
      <c r="B629"/>
      <c r="C629"/>
      <c r="D629"/>
      <c r="E629"/>
      <c r="F629" s="11" t="s">
        <v>290</v>
      </c>
      <c r="G629" s="11" t="s">
        <v>290</v>
      </c>
      <c r="I629" s="11" t="s">
        <v>1510</v>
      </c>
      <c r="J629" s="11" t="s">
        <v>1421</v>
      </c>
      <c r="K629" s="11" t="s">
        <v>133</v>
      </c>
      <c r="L629" s="11" t="s">
        <v>293</v>
      </c>
      <c r="M629" s="11" t="s">
        <v>498</v>
      </c>
      <c r="N629" s="11" t="s">
        <v>1511</v>
      </c>
      <c r="O629" s="11" t="s">
        <v>1512</v>
      </c>
      <c r="P629" s="11" t="s">
        <v>297</v>
      </c>
      <c r="R629" s="11" t="s">
        <v>479</v>
      </c>
      <c r="T629" s="11" t="s">
        <v>480</v>
      </c>
      <c r="U629" s="11" t="s">
        <v>311</v>
      </c>
      <c r="V629" s="11" t="s">
        <v>301</v>
      </c>
      <c r="Z629" s="11" t="s">
        <v>2</v>
      </c>
      <c r="AC629" s="11">
        <v>5</v>
      </c>
      <c r="AD629" s="11">
        <v>1</v>
      </c>
      <c r="BH629" s="11">
        <f t="shared" si="27"/>
        <v>6</v>
      </c>
      <c r="BI629" s="12">
        <v>225</v>
      </c>
      <c r="BJ629" s="12">
        <f t="shared" si="28"/>
        <v>1350</v>
      </c>
      <c r="BK629" s="12">
        <v>595</v>
      </c>
      <c r="BL629" s="12">
        <f t="shared" si="29"/>
        <v>3570</v>
      </c>
      <c r="BN629" s="13" t="s">
        <v>1513</v>
      </c>
      <c r="BO629" s="11" t="s">
        <v>340</v>
      </c>
      <c r="BP629" s="11" t="s">
        <v>304</v>
      </c>
    </row>
    <row r="630" spans="1:68" ht="30" x14ac:dyDescent="0.25">
      <c r="F630" t="s">
        <v>290</v>
      </c>
      <c r="G630" t="s">
        <v>290</v>
      </c>
      <c r="I630" t="s">
        <v>1510</v>
      </c>
      <c r="J630" t="s">
        <v>1421</v>
      </c>
      <c r="K630" t="s">
        <v>133</v>
      </c>
      <c r="L630" t="s">
        <v>293</v>
      </c>
      <c r="M630" t="s">
        <v>498</v>
      </c>
      <c r="N630" t="s">
        <v>1511</v>
      </c>
      <c r="O630" t="s">
        <v>1512</v>
      </c>
      <c r="P630" t="s">
        <v>297</v>
      </c>
      <c r="R630" t="s">
        <v>479</v>
      </c>
      <c r="T630" t="s">
        <v>480</v>
      </c>
      <c r="U630" t="s">
        <v>311</v>
      </c>
      <c r="V630" t="s">
        <v>301</v>
      </c>
      <c r="Z630" t="s">
        <v>2</v>
      </c>
      <c r="AC630" s="14">
        <v>0</v>
      </c>
      <c r="AD630" s="14">
        <v>0</v>
      </c>
      <c r="BH630">
        <f t="shared" si="27"/>
        <v>0</v>
      </c>
      <c r="BI630" s="5">
        <v>225</v>
      </c>
      <c r="BJ630" s="5">
        <f t="shared" si="28"/>
        <v>0</v>
      </c>
      <c r="BK630" s="5">
        <v>595</v>
      </c>
      <c r="BL630" s="5">
        <f t="shared" si="29"/>
        <v>0</v>
      </c>
      <c r="BN630" s="4" t="s">
        <v>1513</v>
      </c>
      <c r="BO630" t="s">
        <v>340</v>
      </c>
      <c r="BP630" t="s">
        <v>305</v>
      </c>
    </row>
    <row r="631" spans="1:68" s="11" customFormat="1" ht="214.9" customHeight="1" x14ac:dyDescent="0.25">
      <c r="A631" t="s">
        <v>314</v>
      </c>
      <c r="B631"/>
      <c r="C631"/>
      <c r="D631"/>
      <c r="E631"/>
      <c r="F631" s="11" t="s">
        <v>290</v>
      </c>
      <c r="G631" s="11" t="s">
        <v>290</v>
      </c>
      <c r="I631" s="11" t="s">
        <v>1514</v>
      </c>
      <c r="J631" s="11" t="s">
        <v>1421</v>
      </c>
      <c r="K631" s="11" t="s">
        <v>133</v>
      </c>
      <c r="L631" s="11" t="s">
        <v>293</v>
      </c>
      <c r="M631" s="11" t="s">
        <v>498</v>
      </c>
      <c r="N631" s="11" t="s">
        <v>1515</v>
      </c>
      <c r="O631" s="11" t="s">
        <v>1516</v>
      </c>
      <c r="P631" s="11" t="s">
        <v>297</v>
      </c>
      <c r="R631" s="11" t="s">
        <v>702</v>
      </c>
      <c r="T631" s="11" t="s">
        <v>703</v>
      </c>
      <c r="U631" s="11" t="s">
        <v>330</v>
      </c>
      <c r="V631" s="11" t="s">
        <v>301</v>
      </c>
      <c r="Z631" s="11" t="s">
        <v>2</v>
      </c>
      <c r="AF631" s="11">
        <v>4</v>
      </c>
      <c r="BH631" s="11">
        <f t="shared" si="27"/>
        <v>4</v>
      </c>
      <c r="BI631" s="12">
        <v>189</v>
      </c>
      <c r="BJ631" s="12">
        <f t="shared" si="28"/>
        <v>756</v>
      </c>
      <c r="BK631" s="12">
        <v>500</v>
      </c>
      <c r="BL631" s="12">
        <f t="shared" si="29"/>
        <v>2000</v>
      </c>
      <c r="BN631" s="13" t="s">
        <v>1437</v>
      </c>
      <c r="BO631" s="11" t="s">
        <v>1122</v>
      </c>
      <c r="BP631" s="11" t="s">
        <v>304</v>
      </c>
    </row>
    <row r="632" spans="1:68" ht="30" x14ac:dyDescent="0.25">
      <c r="F632" t="s">
        <v>290</v>
      </c>
      <c r="G632" t="s">
        <v>290</v>
      </c>
      <c r="I632" t="s">
        <v>1514</v>
      </c>
      <c r="J632" t="s">
        <v>1421</v>
      </c>
      <c r="K632" t="s">
        <v>133</v>
      </c>
      <c r="L632" t="s">
        <v>293</v>
      </c>
      <c r="M632" t="s">
        <v>498</v>
      </c>
      <c r="N632" t="s">
        <v>1515</v>
      </c>
      <c r="O632" t="s">
        <v>1516</v>
      </c>
      <c r="P632" t="s">
        <v>297</v>
      </c>
      <c r="R632" t="s">
        <v>702</v>
      </c>
      <c r="T632" t="s">
        <v>703</v>
      </c>
      <c r="U632" t="s">
        <v>330</v>
      </c>
      <c r="V632" t="s">
        <v>301</v>
      </c>
      <c r="Z632" t="s">
        <v>2</v>
      </c>
      <c r="AF632" s="14">
        <v>0</v>
      </c>
      <c r="BH632">
        <f t="shared" si="27"/>
        <v>0</v>
      </c>
      <c r="BI632" s="5">
        <v>189</v>
      </c>
      <c r="BJ632" s="5">
        <f t="shared" si="28"/>
        <v>0</v>
      </c>
      <c r="BK632" s="5">
        <v>500</v>
      </c>
      <c r="BL632" s="5">
        <f t="shared" si="29"/>
        <v>0</v>
      </c>
      <c r="BN632" s="4" t="s">
        <v>1437</v>
      </c>
      <c r="BO632" t="s">
        <v>1122</v>
      </c>
      <c r="BP632" t="s">
        <v>305</v>
      </c>
    </row>
    <row r="633" spans="1:68" s="11" customFormat="1" ht="214.9" customHeight="1" x14ac:dyDescent="0.25">
      <c r="A633" t="s">
        <v>289</v>
      </c>
      <c r="B633"/>
      <c r="C633"/>
      <c r="D633"/>
      <c r="E633"/>
      <c r="F633" s="11" t="s">
        <v>290</v>
      </c>
      <c r="G633" s="11" t="s">
        <v>290</v>
      </c>
      <c r="I633" s="11" t="s">
        <v>1517</v>
      </c>
      <c r="J633" s="11" t="s">
        <v>1421</v>
      </c>
      <c r="K633" s="11" t="s">
        <v>133</v>
      </c>
      <c r="L633" s="11" t="s">
        <v>293</v>
      </c>
      <c r="M633" s="11" t="s">
        <v>498</v>
      </c>
      <c r="N633" s="11" t="s">
        <v>1518</v>
      </c>
      <c r="O633" s="11" t="s">
        <v>1519</v>
      </c>
      <c r="P633" s="11" t="s">
        <v>297</v>
      </c>
      <c r="R633" s="11" t="s">
        <v>1031</v>
      </c>
      <c r="T633" s="11" t="s">
        <v>1032</v>
      </c>
      <c r="U633" s="11" t="s">
        <v>300</v>
      </c>
      <c r="V633" s="11" t="s">
        <v>301</v>
      </c>
      <c r="Z633" s="11" t="s">
        <v>2</v>
      </c>
      <c r="AF633" s="11">
        <v>1</v>
      </c>
      <c r="BH633" s="11">
        <f t="shared" si="27"/>
        <v>1</v>
      </c>
      <c r="BI633" s="12">
        <v>160.5</v>
      </c>
      <c r="BJ633" s="12">
        <f t="shared" si="28"/>
        <v>160.5</v>
      </c>
      <c r="BK633" s="12">
        <v>425</v>
      </c>
      <c r="BL633" s="12">
        <f t="shared" si="29"/>
        <v>425</v>
      </c>
      <c r="BN633" s="13" t="s">
        <v>1520</v>
      </c>
      <c r="BO633" s="11" t="s">
        <v>340</v>
      </c>
      <c r="BP633" s="11" t="s">
        <v>304</v>
      </c>
    </row>
    <row r="634" spans="1:68" ht="30" x14ac:dyDescent="0.25">
      <c r="F634" t="s">
        <v>290</v>
      </c>
      <c r="G634" t="s">
        <v>290</v>
      </c>
      <c r="I634" t="s">
        <v>1517</v>
      </c>
      <c r="J634" t="s">
        <v>1421</v>
      </c>
      <c r="K634" t="s">
        <v>133</v>
      </c>
      <c r="L634" t="s">
        <v>293</v>
      </c>
      <c r="M634" t="s">
        <v>498</v>
      </c>
      <c r="N634" t="s">
        <v>1518</v>
      </c>
      <c r="O634" t="s">
        <v>1519</v>
      </c>
      <c r="P634" t="s">
        <v>297</v>
      </c>
      <c r="R634" t="s">
        <v>1031</v>
      </c>
      <c r="T634" t="s">
        <v>1032</v>
      </c>
      <c r="U634" t="s">
        <v>300</v>
      </c>
      <c r="V634" t="s">
        <v>301</v>
      </c>
      <c r="Z634" t="s">
        <v>2</v>
      </c>
      <c r="AF634" s="14">
        <v>0</v>
      </c>
      <c r="BH634">
        <f t="shared" si="27"/>
        <v>0</v>
      </c>
      <c r="BI634" s="5">
        <v>160.5</v>
      </c>
      <c r="BJ634" s="5">
        <f t="shared" si="28"/>
        <v>0</v>
      </c>
      <c r="BK634" s="5">
        <v>425</v>
      </c>
      <c r="BL634" s="5">
        <f t="shared" si="29"/>
        <v>0</v>
      </c>
      <c r="BN634" s="4" t="s">
        <v>1520</v>
      </c>
      <c r="BO634" t="s">
        <v>340</v>
      </c>
      <c r="BP634" t="s">
        <v>305</v>
      </c>
    </row>
    <row r="635" spans="1:68" s="11" customFormat="1" ht="214.9" customHeight="1" x14ac:dyDescent="0.25">
      <c r="A635"/>
      <c r="B635"/>
      <c r="C635"/>
      <c r="D635"/>
      <c r="E635"/>
      <c r="F635" s="11" t="s">
        <v>290</v>
      </c>
      <c r="G635" s="11" t="s">
        <v>290</v>
      </c>
      <c r="I635" s="11" t="s">
        <v>1521</v>
      </c>
      <c r="J635" s="11" t="s">
        <v>1421</v>
      </c>
      <c r="K635" s="11" t="s">
        <v>133</v>
      </c>
      <c r="L635" s="11" t="s">
        <v>293</v>
      </c>
      <c r="M635" s="11" t="s">
        <v>498</v>
      </c>
      <c r="N635" s="11" t="s">
        <v>1518</v>
      </c>
      <c r="O635" s="11" t="s">
        <v>1519</v>
      </c>
      <c r="P635" s="11" t="s">
        <v>297</v>
      </c>
      <c r="R635" s="11" t="s">
        <v>328</v>
      </c>
      <c r="T635" s="11" t="s">
        <v>329</v>
      </c>
      <c r="U635" s="11" t="s">
        <v>300</v>
      </c>
      <c r="V635" s="11" t="s">
        <v>301</v>
      </c>
      <c r="Z635" s="11" t="s">
        <v>2</v>
      </c>
      <c r="AC635" s="11">
        <v>1</v>
      </c>
      <c r="BH635" s="11">
        <f t="shared" si="27"/>
        <v>1</v>
      </c>
      <c r="BI635" s="12">
        <v>160.5</v>
      </c>
      <c r="BJ635" s="12">
        <f t="shared" si="28"/>
        <v>160.5</v>
      </c>
      <c r="BK635" s="12">
        <v>425</v>
      </c>
      <c r="BL635" s="12">
        <f t="shared" si="29"/>
        <v>425</v>
      </c>
      <c r="BN635" s="13" t="s">
        <v>1520</v>
      </c>
      <c r="BO635" s="11" t="s">
        <v>340</v>
      </c>
      <c r="BP635" s="11" t="s">
        <v>304</v>
      </c>
    </row>
    <row r="636" spans="1:68" ht="30" x14ac:dyDescent="0.25">
      <c r="F636" t="s">
        <v>290</v>
      </c>
      <c r="G636" t="s">
        <v>290</v>
      </c>
      <c r="I636" t="s">
        <v>1521</v>
      </c>
      <c r="J636" t="s">
        <v>1421</v>
      </c>
      <c r="K636" t="s">
        <v>133</v>
      </c>
      <c r="L636" t="s">
        <v>293</v>
      </c>
      <c r="M636" t="s">
        <v>498</v>
      </c>
      <c r="N636" t="s">
        <v>1518</v>
      </c>
      <c r="O636" t="s">
        <v>1519</v>
      </c>
      <c r="P636" t="s">
        <v>297</v>
      </c>
      <c r="R636" t="s">
        <v>328</v>
      </c>
      <c r="T636" t="s">
        <v>329</v>
      </c>
      <c r="U636" t="s">
        <v>300</v>
      </c>
      <c r="V636" t="s">
        <v>301</v>
      </c>
      <c r="Z636" t="s">
        <v>2</v>
      </c>
      <c r="AC636" s="14">
        <v>0</v>
      </c>
      <c r="BH636">
        <f t="shared" si="27"/>
        <v>0</v>
      </c>
      <c r="BI636" s="5">
        <v>160.5</v>
      </c>
      <c r="BJ636" s="5">
        <f t="shared" si="28"/>
        <v>0</v>
      </c>
      <c r="BK636" s="5">
        <v>425</v>
      </c>
      <c r="BL636" s="5">
        <f t="shared" si="29"/>
        <v>0</v>
      </c>
      <c r="BN636" s="4" t="s">
        <v>1520</v>
      </c>
      <c r="BO636" t="s">
        <v>340</v>
      </c>
      <c r="BP636" t="s">
        <v>305</v>
      </c>
    </row>
    <row r="637" spans="1:68" s="11" customFormat="1" ht="214.9" customHeight="1" x14ac:dyDescent="0.25">
      <c r="A637" t="s">
        <v>289</v>
      </c>
      <c r="B637"/>
      <c r="C637"/>
      <c r="D637"/>
      <c r="E637"/>
      <c r="F637" s="11" t="s">
        <v>290</v>
      </c>
      <c r="G637" s="11" t="s">
        <v>290</v>
      </c>
      <c r="I637" s="11" t="s">
        <v>1522</v>
      </c>
      <c r="J637" s="11" t="s">
        <v>1421</v>
      </c>
      <c r="K637" s="11" t="s">
        <v>133</v>
      </c>
      <c r="L637" s="11" t="s">
        <v>293</v>
      </c>
      <c r="M637" s="11" t="s">
        <v>498</v>
      </c>
      <c r="N637" s="11" t="s">
        <v>1518</v>
      </c>
      <c r="O637" s="11" t="s">
        <v>1519</v>
      </c>
      <c r="P637" s="11" t="s">
        <v>297</v>
      </c>
      <c r="R637" s="11" t="s">
        <v>344</v>
      </c>
      <c r="T637" s="11" t="s">
        <v>345</v>
      </c>
      <c r="U637" s="11" t="s">
        <v>300</v>
      </c>
      <c r="V637" s="11" t="s">
        <v>301</v>
      </c>
      <c r="Z637" s="11" t="s">
        <v>2</v>
      </c>
      <c r="AF637" s="11">
        <v>1</v>
      </c>
      <c r="AG637" s="11">
        <v>1</v>
      </c>
      <c r="BH637" s="11">
        <f t="shared" si="27"/>
        <v>2</v>
      </c>
      <c r="BI637" s="12">
        <v>160.5</v>
      </c>
      <c r="BJ637" s="12">
        <f t="shared" si="28"/>
        <v>321</v>
      </c>
      <c r="BK637" s="12">
        <v>425</v>
      </c>
      <c r="BL637" s="12">
        <f t="shared" si="29"/>
        <v>850</v>
      </c>
      <c r="BN637" s="13" t="s">
        <v>1520</v>
      </c>
      <c r="BO637" s="11" t="s">
        <v>340</v>
      </c>
      <c r="BP637" s="11" t="s">
        <v>304</v>
      </c>
    </row>
    <row r="638" spans="1:68" ht="30" x14ac:dyDescent="0.25">
      <c r="F638" t="s">
        <v>290</v>
      </c>
      <c r="G638" t="s">
        <v>290</v>
      </c>
      <c r="I638" t="s">
        <v>1522</v>
      </c>
      <c r="J638" t="s">
        <v>1421</v>
      </c>
      <c r="K638" t="s">
        <v>133</v>
      </c>
      <c r="L638" t="s">
        <v>293</v>
      </c>
      <c r="M638" t="s">
        <v>498</v>
      </c>
      <c r="N638" t="s">
        <v>1518</v>
      </c>
      <c r="O638" t="s">
        <v>1519</v>
      </c>
      <c r="P638" t="s">
        <v>297</v>
      </c>
      <c r="R638" t="s">
        <v>344</v>
      </c>
      <c r="T638" t="s">
        <v>345</v>
      </c>
      <c r="U638" t="s">
        <v>300</v>
      </c>
      <c r="V638" t="s">
        <v>301</v>
      </c>
      <c r="Z638" t="s">
        <v>2</v>
      </c>
      <c r="AF638" s="14">
        <v>0</v>
      </c>
      <c r="AG638" s="14">
        <v>0</v>
      </c>
      <c r="BH638">
        <f t="shared" si="27"/>
        <v>0</v>
      </c>
      <c r="BI638" s="5">
        <v>160.5</v>
      </c>
      <c r="BJ638" s="5">
        <f t="shared" si="28"/>
        <v>0</v>
      </c>
      <c r="BK638" s="5">
        <v>425</v>
      </c>
      <c r="BL638" s="5">
        <f t="shared" si="29"/>
        <v>0</v>
      </c>
      <c r="BN638" s="4" t="s">
        <v>1520</v>
      </c>
      <c r="BO638" t="s">
        <v>340</v>
      </c>
      <c r="BP638" t="s">
        <v>305</v>
      </c>
    </row>
    <row r="639" spans="1:68" s="11" customFormat="1" ht="214.9" customHeight="1" x14ac:dyDescent="0.25">
      <c r="A639"/>
      <c r="B639"/>
      <c r="C639"/>
      <c r="D639"/>
      <c r="E639"/>
      <c r="F639" s="11" t="s">
        <v>290</v>
      </c>
      <c r="G639" s="11" t="s">
        <v>290</v>
      </c>
      <c r="I639" s="11" t="s">
        <v>1523</v>
      </c>
      <c r="J639" s="11" t="s">
        <v>1421</v>
      </c>
      <c r="K639" s="11" t="s">
        <v>133</v>
      </c>
      <c r="L639" s="11" t="s">
        <v>293</v>
      </c>
      <c r="M639" s="11" t="s">
        <v>498</v>
      </c>
      <c r="N639" s="11" t="s">
        <v>1518</v>
      </c>
      <c r="O639" s="11" t="s">
        <v>1519</v>
      </c>
      <c r="P639" s="11" t="s">
        <v>297</v>
      </c>
      <c r="R639" s="11" t="s">
        <v>1439</v>
      </c>
      <c r="T639" s="11" t="s">
        <v>1440</v>
      </c>
      <c r="U639" s="11" t="s">
        <v>300</v>
      </c>
      <c r="V639" s="11" t="s">
        <v>301</v>
      </c>
      <c r="Z639" s="11" t="s">
        <v>2</v>
      </c>
      <c r="AE639" s="11">
        <v>1</v>
      </c>
      <c r="AF639" s="11">
        <v>2</v>
      </c>
      <c r="BH639" s="11">
        <f t="shared" si="27"/>
        <v>3</v>
      </c>
      <c r="BI639" s="12">
        <v>160.5</v>
      </c>
      <c r="BJ639" s="12">
        <f t="shared" si="28"/>
        <v>481.5</v>
      </c>
      <c r="BK639" s="12">
        <v>425</v>
      </c>
      <c r="BL639" s="12">
        <f t="shared" si="29"/>
        <v>1275</v>
      </c>
      <c r="BN639" s="13" t="s">
        <v>1520</v>
      </c>
      <c r="BO639" s="11" t="s">
        <v>340</v>
      </c>
      <c r="BP639" s="11" t="s">
        <v>304</v>
      </c>
    </row>
    <row r="640" spans="1:68" ht="30" x14ac:dyDescent="0.25">
      <c r="F640" t="s">
        <v>290</v>
      </c>
      <c r="G640" t="s">
        <v>290</v>
      </c>
      <c r="I640" t="s">
        <v>1523</v>
      </c>
      <c r="J640" t="s">
        <v>1421</v>
      </c>
      <c r="K640" t="s">
        <v>133</v>
      </c>
      <c r="L640" t="s">
        <v>293</v>
      </c>
      <c r="M640" t="s">
        <v>498</v>
      </c>
      <c r="N640" t="s">
        <v>1518</v>
      </c>
      <c r="O640" t="s">
        <v>1519</v>
      </c>
      <c r="P640" t="s">
        <v>297</v>
      </c>
      <c r="R640" t="s">
        <v>1439</v>
      </c>
      <c r="T640" t="s">
        <v>1440</v>
      </c>
      <c r="U640" t="s">
        <v>300</v>
      </c>
      <c r="V640" t="s">
        <v>301</v>
      </c>
      <c r="Z640" t="s">
        <v>2</v>
      </c>
      <c r="AE640" s="14">
        <v>0</v>
      </c>
      <c r="AF640" s="14">
        <v>0</v>
      </c>
      <c r="BH640">
        <f t="shared" si="27"/>
        <v>0</v>
      </c>
      <c r="BI640" s="5">
        <v>160.5</v>
      </c>
      <c r="BJ640" s="5">
        <f t="shared" si="28"/>
        <v>0</v>
      </c>
      <c r="BK640" s="5">
        <v>425</v>
      </c>
      <c r="BL640" s="5">
        <f t="shared" si="29"/>
        <v>0</v>
      </c>
      <c r="BN640" s="4" t="s">
        <v>1520</v>
      </c>
      <c r="BO640" t="s">
        <v>340</v>
      </c>
      <c r="BP640" t="s">
        <v>305</v>
      </c>
    </row>
    <row r="641" spans="1:68" s="11" customFormat="1" ht="214.9" customHeight="1" x14ac:dyDescent="0.25">
      <c r="A641" t="s">
        <v>289</v>
      </c>
      <c r="B641"/>
      <c r="C641"/>
      <c r="D641"/>
      <c r="E641"/>
      <c r="F641" s="11" t="s">
        <v>290</v>
      </c>
      <c r="G641" s="11" t="s">
        <v>290</v>
      </c>
      <c r="I641" s="11" t="s">
        <v>1524</v>
      </c>
      <c r="J641" s="11" t="s">
        <v>1421</v>
      </c>
      <c r="K641" s="11" t="s">
        <v>133</v>
      </c>
      <c r="L641" s="11" t="s">
        <v>293</v>
      </c>
      <c r="M641" s="11" t="s">
        <v>498</v>
      </c>
      <c r="N641" s="11" t="s">
        <v>1518</v>
      </c>
      <c r="O641" s="11" t="s">
        <v>1519</v>
      </c>
      <c r="P641" s="11" t="s">
        <v>297</v>
      </c>
      <c r="R641" s="11" t="s">
        <v>702</v>
      </c>
      <c r="T641" s="11" t="s">
        <v>703</v>
      </c>
      <c r="U641" s="11" t="s">
        <v>300</v>
      </c>
      <c r="V641" s="11" t="s">
        <v>301</v>
      </c>
      <c r="Z641" s="11" t="s">
        <v>2</v>
      </c>
      <c r="AE641" s="11">
        <v>1</v>
      </c>
      <c r="AF641" s="11">
        <v>3</v>
      </c>
      <c r="AG641" s="11">
        <v>3</v>
      </c>
      <c r="BH641" s="11">
        <f t="shared" si="27"/>
        <v>7</v>
      </c>
      <c r="BI641" s="12">
        <v>160.5</v>
      </c>
      <c r="BJ641" s="12">
        <f t="shared" si="28"/>
        <v>1123.5</v>
      </c>
      <c r="BK641" s="12">
        <v>425</v>
      </c>
      <c r="BL641" s="12">
        <f t="shared" si="29"/>
        <v>2975</v>
      </c>
      <c r="BN641" s="13" t="s">
        <v>1520</v>
      </c>
      <c r="BO641" s="11" t="s">
        <v>340</v>
      </c>
      <c r="BP641" s="11" t="s">
        <v>304</v>
      </c>
    </row>
    <row r="642" spans="1:68" ht="30" x14ac:dyDescent="0.25">
      <c r="F642" t="s">
        <v>290</v>
      </c>
      <c r="G642" t="s">
        <v>290</v>
      </c>
      <c r="I642" t="s">
        <v>1524</v>
      </c>
      <c r="J642" t="s">
        <v>1421</v>
      </c>
      <c r="K642" t="s">
        <v>133</v>
      </c>
      <c r="L642" t="s">
        <v>293</v>
      </c>
      <c r="M642" t="s">
        <v>498</v>
      </c>
      <c r="N642" t="s">
        <v>1518</v>
      </c>
      <c r="O642" t="s">
        <v>1519</v>
      </c>
      <c r="P642" t="s">
        <v>297</v>
      </c>
      <c r="R642" t="s">
        <v>702</v>
      </c>
      <c r="T642" t="s">
        <v>703</v>
      </c>
      <c r="U642" t="s">
        <v>300</v>
      </c>
      <c r="V642" t="s">
        <v>301</v>
      </c>
      <c r="Z642" t="s">
        <v>2</v>
      </c>
      <c r="AE642" s="14">
        <v>0</v>
      </c>
      <c r="AF642" s="14">
        <v>0</v>
      </c>
      <c r="AG642" s="14">
        <v>0</v>
      </c>
      <c r="BH642">
        <f t="shared" si="27"/>
        <v>0</v>
      </c>
      <c r="BI642" s="5">
        <v>160.5</v>
      </c>
      <c r="BJ642" s="5">
        <f t="shared" si="28"/>
        <v>0</v>
      </c>
      <c r="BK642" s="5">
        <v>425</v>
      </c>
      <c r="BL642" s="5">
        <f t="shared" si="29"/>
        <v>0</v>
      </c>
      <c r="BN642" s="4" t="s">
        <v>1520</v>
      </c>
      <c r="BO642" t="s">
        <v>340</v>
      </c>
      <c r="BP642" t="s">
        <v>305</v>
      </c>
    </row>
    <row r="643" spans="1:68" s="11" customFormat="1" ht="214.9" customHeight="1" x14ac:dyDescent="0.25">
      <c r="A643" t="s">
        <v>314</v>
      </c>
      <c r="B643"/>
      <c r="C643"/>
      <c r="D643"/>
      <c r="E643"/>
      <c r="F643" s="11" t="s">
        <v>290</v>
      </c>
      <c r="G643" s="11" t="s">
        <v>290</v>
      </c>
      <c r="I643" s="11" t="s">
        <v>1525</v>
      </c>
      <c r="J643" s="11" t="s">
        <v>441</v>
      </c>
      <c r="K643" s="11" t="s">
        <v>133</v>
      </c>
      <c r="L643" s="11" t="s">
        <v>293</v>
      </c>
      <c r="M643" s="11" t="s">
        <v>498</v>
      </c>
      <c r="N643" s="11" t="s">
        <v>1526</v>
      </c>
      <c r="O643" s="11" t="s">
        <v>1527</v>
      </c>
      <c r="P643" s="11" t="s">
        <v>297</v>
      </c>
      <c r="R643" s="11" t="s">
        <v>328</v>
      </c>
      <c r="T643" s="11" t="s">
        <v>329</v>
      </c>
      <c r="U643" s="11" t="s">
        <v>330</v>
      </c>
      <c r="V643" s="11" t="s">
        <v>301</v>
      </c>
      <c r="Z643" s="11" t="s">
        <v>2</v>
      </c>
      <c r="AG643" s="11">
        <v>1</v>
      </c>
      <c r="BH643" s="11">
        <f t="shared" si="27"/>
        <v>1</v>
      </c>
      <c r="BI643" s="12">
        <v>123</v>
      </c>
      <c r="BJ643" s="12">
        <f t="shared" si="28"/>
        <v>123</v>
      </c>
      <c r="BK643" s="12">
        <v>325</v>
      </c>
      <c r="BL643" s="12">
        <f t="shared" si="29"/>
        <v>325</v>
      </c>
      <c r="BN643" s="13" t="s">
        <v>1528</v>
      </c>
      <c r="BO643" s="11" t="s">
        <v>1529</v>
      </c>
      <c r="BP643" s="11" t="s">
        <v>304</v>
      </c>
    </row>
    <row r="644" spans="1:68" ht="45" x14ac:dyDescent="0.25">
      <c r="F644" t="s">
        <v>290</v>
      </c>
      <c r="G644" t="s">
        <v>290</v>
      </c>
      <c r="I644" t="s">
        <v>1525</v>
      </c>
      <c r="J644" t="s">
        <v>441</v>
      </c>
      <c r="K644" t="s">
        <v>133</v>
      </c>
      <c r="L644" t="s">
        <v>293</v>
      </c>
      <c r="M644" t="s">
        <v>498</v>
      </c>
      <c r="N644" t="s">
        <v>1526</v>
      </c>
      <c r="O644" t="s">
        <v>1527</v>
      </c>
      <c r="P644" t="s">
        <v>297</v>
      </c>
      <c r="R644" t="s">
        <v>328</v>
      </c>
      <c r="T644" t="s">
        <v>329</v>
      </c>
      <c r="U644" t="s">
        <v>330</v>
      </c>
      <c r="V644" t="s">
        <v>301</v>
      </c>
      <c r="Z644" t="s">
        <v>2</v>
      </c>
      <c r="AG644" s="14">
        <v>0</v>
      </c>
      <c r="BH644">
        <f t="shared" si="27"/>
        <v>0</v>
      </c>
      <c r="BI644" s="5">
        <v>123</v>
      </c>
      <c r="BJ644" s="5">
        <f t="shared" si="28"/>
        <v>0</v>
      </c>
      <c r="BK644" s="5">
        <v>325</v>
      </c>
      <c r="BL644" s="5">
        <f t="shared" si="29"/>
        <v>0</v>
      </c>
      <c r="BN644" s="4" t="s">
        <v>1528</v>
      </c>
      <c r="BO644" t="s">
        <v>1529</v>
      </c>
      <c r="BP644" t="s">
        <v>305</v>
      </c>
    </row>
    <row r="645" spans="1:68" s="11" customFormat="1" ht="214.9" customHeight="1" x14ac:dyDescent="0.25">
      <c r="A645"/>
      <c r="B645"/>
      <c r="C645"/>
      <c r="D645"/>
      <c r="E645"/>
      <c r="F645" s="11" t="s">
        <v>290</v>
      </c>
      <c r="G645" s="11" t="s">
        <v>290</v>
      </c>
      <c r="I645" s="11" t="s">
        <v>1530</v>
      </c>
      <c r="J645" s="11" t="s">
        <v>1421</v>
      </c>
      <c r="K645" s="11" t="s">
        <v>133</v>
      </c>
      <c r="L645" s="11" t="s">
        <v>293</v>
      </c>
      <c r="M645" s="11" t="s">
        <v>498</v>
      </c>
      <c r="N645" s="11" t="s">
        <v>1531</v>
      </c>
      <c r="O645" s="11" t="s">
        <v>531</v>
      </c>
      <c r="P645" s="11" t="s">
        <v>297</v>
      </c>
      <c r="R645" s="11" t="s">
        <v>536</v>
      </c>
      <c r="T645" s="11" t="s">
        <v>537</v>
      </c>
      <c r="U645" s="11" t="s">
        <v>300</v>
      </c>
      <c r="V645" s="11" t="s">
        <v>301</v>
      </c>
      <c r="Z645" s="11" t="s">
        <v>2</v>
      </c>
      <c r="AD645" s="11">
        <v>3</v>
      </c>
      <c r="BH645" s="11">
        <f t="shared" si="27"/>
        <v>3</v>
      </c>
      <c r="BI645" s="12">
        <v>200</v>
      </c>
      <c r="BJ645" s="12">
        <f t="shared" si="28"/>
        <v>600</v>
      </c>
      <c r="BK645" s="12">
        <v>530</v>
      </c>
      <c r="BL645" s="12">
        <f t="shared" si="29"/>
        <v>1590</v>
      </c>
      <c r="BN645" s="13" t="s">
        <v>1532</v>
      </c>
      <c r="BO645" s="11" t="s">
        <v>340</v>
      </c>
      <c r="BP645" s="11" t="s">
        <v>304</v>
      </c>
    </row>
    <row r="646" spans="1:68" ht="30" x14ac:dyDescent="0.25">
      <c r="F646" t="s">
        <v>290</v>
      </c>
      <c r="G646" t="s">
        <v>290</v>
      </c>
      <c r="I646" t="s">
        <v>1530</v>
      </c>
      <c r="J646" t="s">
        <v>1421</v>
      </c>
      <c r="K646" t="s">
        <v>133</v>
      </c>
      <c r="L646" t="s">
        <v>293</v>
      </c>
      <c r="M646" t="s">
        <v>498</v>
      </c>
      <c r="N646" t="s">
        <v>1531</v>
      </c>
      <c r="O646" t="s">
        <v>531</v>
      </c>
      <c r="P646" t="s">
        <v>297</v>
      </c>
      <c r="R646" t="s">
        <v>536</v>
      </c>
      <c r="T646" t="s">
        <v>537</v>
      </c>
      <c r="U646" t="s">
        <v>300</v>
      </c>
      <c r="V646" t="s">
        <v>301</v>
      </c>
      <c r="Z646" t="s">
        <v>2</v>
      </c>
      <c r="AD646" s="14">
        <v>0</v>
      </c>
      <c r="BH646">
        <f t="shared" si="27"/>
        <v>0</v>
      </c>
      <c r="BI646" s="5">
        <v>200</v>
      </c>
      <c r="BJ646" s="5">
        <f t="shared" si="28"/>
        <v>0</v>
      </c>
      <c r="BK646" s="5">
        <v>530</v>
      </c>
      <c r="BL646" s="5">
        <f t="shared" si="29"/>
        <v>0</v>
      </c>
      <c r="BN646" s="4" t="s">
        <v>1532</v>
      </c>
      <c r="BO646" t="s">
        <v>340</v>
      </c>
      <c r="BP646" t="s">
        <v>305</v>
      </c>
    </row>
    <row r="647" spans="1:68" s="11" customFormat="1" ht="214.9" customHeight="1" x14ac:dyDescent="0.25">
      <c r="A647" t="s">
        <v>314</v>
      </c>
      <c r="B647"/>
      <c r="C647"/>
      <c r="D647"/>
      <c r="E647"/>
      <c r="F647" s="11" t="s">
        <v>290</v>
      </c>
      <c r="G647" s="11" t="s">
        <v>290</v>
      </c>
      <c r="I647" s="11" t="s">
        <v>1533</v>
      </c>
      <c r="J647" s="11" t="s">
        <v>1421</v>
      </c>
      <c r="K647" s="11" t="s">
        <v>133</v>
      </c>
      <c r="L647" s="11" t="s">
        <v>293</v>
      </c>
      <c r="M647" s="11" t="s">
        <v>498</v>
      </c>
      <c r="N647" s="11" t="s">
        <v>1534</v>
      </c>
      <c r="O647" s="11" t="s">
        <v>1527</v>
      </c>
      <c r="P647" s="11" t="s">
        <v>297</v>
      </c>
      <c r="R647" s="11" t="s">
        <v>462</v>
      </c>
      <c r="T647" s="11" t="s">
        <v>463</v>
      </c>
      <c r="U647" s="11" t="s">
        <v>300</v>
      </c>
      <c r="V647" s="11" t="s">
        <v>301</v>
      </c>
      <c r="Z647" s="11" t="s">
        <v>2</v>
      </c>
      <c r="AF647" s="11">
        <v>1</v>
      </c>
      <c r="BH647" s="11">
        <f t="shared" si="27"/>
        <v>1</v>
      </c>
      <c r="BI647" s="12">
        <v>200</v>
      </c>
      <c r="BJ647" s="12">
        <f t="shared" si="28"/>
        <v>200</v>
      </c>
      <c r="BK647" s="12">
        <v>530</v>
      </c>
      <c r="BL647" s="12">
        <f t="shared" si="29"/>
        <v>530</v>
      </c>
      <c r="BN647" s="13" t="s">
        <v>1535</v>
      </c>
      <c r="BO647" s="11" t="s">
        <v>549</v>
      </c>
      <c r="BP647" s="11" t="s">
        <v>304</v>
      </c>
    </row>
    <row r="648" spans="1:68" ht="45" x14ac:dyDescent="0.25">
      <c r="F648" t="s">
        <v>290</v>
      </c>
      <c r="G648" t="s">
        <v>290</v>
      </c>
      <c r="I648" t="s">
        <v>1533</v>
      </c>
      <c r="J648" t="s">
        <v>1421</v>
      </c>
      <c r="K648" t="s">
        <v>133</v>
      </c>
      <c r="L648" t="s">
        <v>293</v>
      </c>
      <c r="M648" t="s">
        <v>498</v>
      </c>
      <c r="N648" t="s">
        <v>1534</v>
      </c>
      <c r="O648" t="s">
        <v>1527</v>
      </c>
      <c r="P648" t="s">
        <v>297</v>
      </c>
      <c r="R648" t="s">
        <v>462</v>
      </c>
      <c r="T648" t="s">
        <v>463</v>
      </c>
      <c r="U648" t="s">
        <v>300</v>
      </c>
      <c r="V648" t="s">
        <v>301</v>
      </c>
      <c r="Z648" t="s">
        <v>2</v>
      </c>
      <c r="AF648" s="14">
        <v>0</v>
      </c>
      <c r="BH648">
        <f t="shared" si="27"/>
        <v>0</v>
      </c>
      <c r="BI648" s="5">
        <v>200</v>
      </c>
      <c r="BJ648" s="5">
        <f t="shared" si="28"/>
        <v>0</v>
      </c>
      <c r="BK648" s="5">
        <v>530</v>
      </c>
      <c r="BL648" s="5">
        <f t="shared" si="29"/>
        <v>0</v>
      </c>
      <c r="BN648" s="4" t="s">
        <v>1535</v>
      </c>
      <c r="BO648" t="s">
        <v>549</v>
      </c>
      <c r="BP648" t="s">
        <v>305</v>
      </c>
    </row>
    <row r="649" spans="1:68" s="11" customFormat="1" ht="214.9" customHeight="1" x14ac:dyDescent="0.25">
      <c r="A649" t="s">
        <v>289</v>
      </c>
      <c r="B649"/>
      <c r="C649"/>
      <c r="D649"/>
      <c r="E649"/>
      <c r="F649" s="11" t="s">
        <v>290</v>
      </c>
      <c r="G649" s="11" t="s">
        <v>290</v>
      </c>
      <c r="I649" s="11" t="s">
        <v>1536</v>
      </c>
      <c r="J649" s="11" t="s">
        <v>1421</v>
      </c>
      <c r="K649" s="11" t="s">
        <v>133</v>
      </c>
      <c r="L649" s="11" t="s">
        <v>293</v>
      </c>
      <c r="M649" s="11" t="s">
        <v>498</v>
      </c>
      <c r="N649" s="11" t="s">
        <v>1537</v>
      </c>
      <c r="O649" s="11" t="s">
        <v>1538</v>
      </c>
      <c r="P649" s="11" t="s">
        <v>297</v>
      </c>
      <c r="R649" s="11" t="s">
        <v>485</v>
      </c>
      <c r="T649" s="11" t="s">
        <v>486</v>
      </c>
      <c r="U649" s="11" t="s">
        <v>631</v>
      </c>
      <c r="V649" s="11" t="s">
        <v>301</v>
      </c>
      <c r="Z649" s="11" t="s">
        <v>2</v>
      </c>
      <c r="AC649" s="11">
        <v>1</v>
      </c>
      <c r="BH649" s="11">
        <f t="shared" si="27"/>
        <v>1</v>
      </c>
      <c r="BI649" s="12">
        <v>175</v>
      </c>
      <c r="BJ649" s="12">
        <f t="shared" si="28"/>
        <v>175</v>
      </c>
      <c r="BK649" s="12">
        <v>445</v>
      </c>
      <c r="BL649" s="12">
        <f t="shared" si="29"/>
        <v>445</v>
      </c>
      <c r="BM649" s="11" t="s">
        <v>331</v>
      </c>
      <c r="BN649" s="13" t="s">
        <v>1444</v>
      </c>
      <c r="BO649" s="11" t="s">
        <v>447</v>
      </c>
      <c r="BP649" s="11" t="s">
        <v>304</v>
      </c>
    </row>
    <row r="650" spans="1:68" ht="30" x14ac:dyDescent="0.25">
      <c r="F650" t="s">
        <v>290</v>
      </c>
      <c r="G650" t="s">
        <v>290</v>
      </c>
      <c r="I650" t="s">
        <v>1536</v>
      </c>
      <c r="J650" t="s">
        <v>1421</v>
      </c>
      <c r="K650" t="s">
        <v>133</v>
      </c>
      <c r="L650" t="s">
        <v>293</v>
      </c>
      <c r="M650" t="s">
        <v>498</v>
      </c>
      <c r="N650" t="s">
        <v>1537</v>
      </c>
      <c r="O650" t="s">
        <v>1538</v>
      </c>
      <c r="P650" t="s">
        <v>297</v>
      </c>
      <c r="R650" t="s">
        <v>485</v>
      </c>
      <c r="T650" t="s">
        <v>486</v>
      </c>
      <c r="U650" t="s">
        <v>631</v>
      </c>
      <c r="V650" t="s">
        <v>301</v>
      </c>
      <c r="Z650" t="s">
        <v>2</v>
      </c>
      <c r="AC650" s="14">
        <v>0</v>
      </c>
      <c r="BH650">
        <f t="shared" si="27"/>
        <v>0</v>
      </c>
      <c r="BI650" s="5">
        <v>175</v>
      </c>
      <c r="BJ650" s="5">
        <f t="shared" si="28"/>
        <v>0</v>
      </c>
      <c r="BK650" s="5">
        <v>445</v>
      </c>
      <c r="BL650" s="5">
        <f t="shared" si="29"/>
        <v>0</v>
      </c>
      <c r="BM650" t="s">
        <v>331</v>
      </c>
      <c r="BN650" s="4" t="s">
        <v>1444</v>
      </c>
      <c r="BO650" t="s">
        <v>447</v>
      </c>
      <c r="BP650" t="s">
        <v>305</v>
      </c>
    </row>
    <row r="651" spans="1:68" s="11" customFormat="1" ht="214.9" customHeight="1" x14ac:dyDescent="0.25">
      <c r="A651" t="s">
        <v>289</v>
      </c>
      <c r="B651"/>
      <c r="C651"/>
      <c r="D651"/>
      <c r="E651"/>
      <c r="F651" s="11" t="s">
        <v>290</v>
      </c>
      <c r="G651" s="11" t="s">
        <v>290</v>
      </c>
      <c r="I651" s="11" t="s">
        <v>1539</v>
      </c>
      <c r="J651" s="11" t="s">
        <v>1421</v>
      </c>
      <c r="K651" s="11" t="s">
        <v>133</v>
      </c>
      <c r="L651" s="11" t="s">
        <v>293</v>
      </c>
      <c r="M651" s="11" t="s">
        <v>498</v>
      </c>
      <c r="N651" s="11" t="s">
        <v>1537</v>
      </c>
      <c r="O651" s="11" t="s">
        <v>1538</v>
      </c>
      <c r="P651" s="11" t="s">
        <v>297</v>
      </c>
      <c r="R651" s="11" t="s">
        <v>1540</v>
      </c>
      <c r="T651" s="11" t="s">
        <v>1541</v>
      </c>
      <c r="U651" s="11" t="s">
        <v>631</v>
      </c>
      <c r="V651" s="11" t="s">
        <v>301</v>
      </c>
      <c r="Z651" s="11" t="s">
        <v>2</v>
      </c>
      <c r="AD651" s="11">
        <v>2</v>
      </c>
      <c r="AE651" s="11">
        <v>1</v>
      </c>
      <c r="BH651" s="11">
        <f t="shared" si="27"/>
        <v>3</v>
      </c>
      <c r="BI651" s="12">
        <v>175</v>
      </c>
      <c r="BJ651" s="12">
        <f t="shared" si="28"/>
        <v>525</v>
      </c>
      <c r="BK651" s="12">
        <v>445</v>
      </c>
      <c r="BL651" s="12">
        <f t="shared" si="29"/>
        <v>1335</v>
      </c>
      <c r="BN651" s="13" t="s">
        <v>1444</v>
      </c>
      <c r="BO651" s="11" t="s">
        <v>447</v>
      </c>
      <c r="BP651" s="11" t="s">
        <v>304</v>
      </c>
    </row>
    <row r="652" spans="1:68" ht="30" x14ac:dyDescent="0.25">
      <c r="F652" t="s">
        <v>290</v>
      </c>
      <c r="G652" t="s">
        <v>290</v>
      </c>
      <c r="I652" t="s">
        <v>1539</v>
      </c>
      <c r="J652" t="s">
        <v>1421</v>
      </c>
      <c r="K652" t="s">
        <v>133</v>
      </c>
      <c r="L652" t="s">
        <v>293</v>
      </c>
      <c r="M652" t="s">
        <v>498</v>
      </c>
      <c r="N652" t="s">
        <v>1537</v>
      </c>
      <c r="O652" t="s">
        <v>1538</v>
      </c>
      <c r="P652" t="s">
        <v>297</v>
      </c>
      <c r="R652" t="s">
        <v>1540</v>
      </c>
      <c r="T652" t="s">
        <v>1541</v>
      </c>
      <c r="U652" t="s">
        <v>631</v>
      </c>
      <c r="V652" t="s">
        <v>301</v>
      </c>
      <c r="Z652" t="s">
        <v>2</v>
      </c>
      <c r="AD652" s="14">
        <v>0</v>
      </c>
      <c r="AE652" s="14">
        <v>0</v>
      </c>
      <c r="BH652">
        <f t="shared" si="27"/>
        <v>0</v>
      </c>
      <c r="BI652" s="5">
        <v>175</v>
      </c>
      <c r="BJ652" s="5">
        <f t="shared" si="28"/>
        <v>0</v>
      </c>
      <c r="BK652" s="5">
        <v>445</v>
      </c>
      <c r="BL652" s="5">
        <f t="shared" si="29"/>
        <v>0</v>
      </c>
      <c r="BN652" s="4" t="s">
        <v>1444</v>
      </c>
      <c r="BO652" t="s">
        <v>447</v>
      </c>
      <c r="BP652" t="s">
        <v>305</v>
      </c>
    </row>
    <row r="653" spans="1:68" s="11" customFormat="1" ht="214.9" customHeight="1" x14ac:dyDescent="0.25">
      <c r="A653" t="s">
        <v>314</v>
      </c>
      <c r="B653"/>
      <c r="C653"/>
      <c r="D653"/>
      <c r="E653"/>
      <c r="F653" s="11" t="s">
        <v>290</v>
      </c>
      <c r="G653" s="11" t="s">
        <v>290</v>
      </c>
      <c r="I653" s="11" t="s">
        <v>1542</v>
      </c>
      <c r="J653" s="11" t="s">
        <v>1421</v>
      </c>
      <c r="K653" s="11" t="s">
        <v>133</v>
      </c>
      <c r="L653" s="11" t="s">
        <v>293</v>
      </c>
      <c r="M653" s="11" t="s">
        <v>570</v>
      </c>
      <c r="N653" s="11" t="s">
        <v>1543</v>
      </c>
      <c r="O653" s="11" t="s">
        <v>1544</v>
      </c>
      <c r="P653" s="11" t="s">
        <v>297</v>
      </c>
      <c r="R653" s="11" t="s">
        <v>1545</v>
      </c>
      <c r="T653" s="11" t="s">
        <v>1546</v>
      </c>
      <c r="U653" s="11" t="s">
        <v>300</v>
      </c>
      <c r="V653" s="11" t="s">
        <v>301</v>
      </c>
      <c r="Z653" s="11" t="s">
        <v>2</v>
      </c>
      <c r="AD653" s="11">
        <v>1</v>
      </c>
      <c r="BH653" s="11">
        <f t="shared" si="27"/>
        <v>1</v>
      </c>
      <c r="BI653" s="12">
        <v>153</v>
      </c>
      <c r="BJ653" s="12">
        <f t="shared" si="28"/>
        <v>153</v>
      </c>
      <c r="BK653" s="12">
        <v>400</v>
      </c>
      <c r="BL653" s="12">
        <f t="shared" si="29"/>
        <v>400</v>
      </c>
      <c r="BN653" s="13" t="s">
        <v>1547</v>
      </c>
      <c r="BO653" s="11" t="s">
        <v>1122</v>
      </c>
      <c r="BP653" s="11" t="s">
        <v>304</v>
      </c>
    </row>
    <row r="654" spans="1:68" ht="30" x14ac:dyDescent="0.25">
      <c r="F654" t="s">
        <v>290</v>
      </c>
      <c r="G654" t="s">
        <v>290</v>
      </c>
      <c r="I654" t="s">
        <v>1542</v>
      </c>
      <c r="J654" t="s">
        <v>1421</v>
      </c>
      <c r="K654" t="s">
        <v>133</v>
      </c>
      <c r="L654" t="s">
        <v>293</v>
      </c>
      <c r="M654" t="s">
        <v>570</v>
      </c>
      <c r="N654" t="s">
        <v>1543</v>
      </c>
      <c r="O654" t="s">
        <v>1544</v>
      </c>
      <c r="P654" t="s">
        <v>297</v>
      </c>
      <c r="R654" t="s">
        <v>1545</v>
      </c>
      <c r="T654" t="s">
        <v>1546</v>
      </c>
      <c r="U654" t="s">
        <v>300</v>
      </c>
      <c r="V654" t="s">
        <v>301</v>
      </c>
      <c r="Z654" t="s">
        <v>2</v>
      </c>
      <c r="AD654" s="14">
        <v>0</v>
      </c>
      <c r="BH654">
        <f t="shared" si="27"/>
        <v>0</v>
      </c>
      <c r="BI654" s="5">
        <v>153</v>
      </c>
      <c r="BJ654" s="5">
        <f t="shared" si="28"/>
        <v>0</v>
      </c>
      <c r="BK654" s="5">
        <v>400</v>
      </c>
      <c r="BL654" s="5">
        <f t="shared" si="29"/>
        <v>0</v>
      </c>
      <c r="BN654" s="4" t="s">
        <v>1547</v>
      </c>
      <c r="BO654" t="s">
        <v>1122</v>
      </c>
      <c r="BP654" t="s">
        <v>305</v>
      </c>
    </row>
    <row r="655" spans="1:68" s="11" customFormat="1" ht="214.9" customHeight="1" x14ac:dyDescent="0.25">
      <c r="A655" t="s">
        <v>314</v>
      </c>
      <c r="B655"/>
      <c r="C655"/>
      <c r="D655"/>
      <c r="E655"/>
      <c r="F655" s="11" t="s">
        <v>290</v>
      </c>
      <c r="G655" s="11" t="s">
        <v>290</v>
      </c>
      <c r="I655" s="11" t="s">
        <v>1548</v>
      </c>
      <c r="J655" s="11" t="s">
        <v>1421</v>
      </c>
      <c r="K655" s="11" t="s">
        <v>133</v>
      </c>
      <c r="L655" s="11" t="s">
        <v>608</v>
      </c>
      <c r="M655" s="11" t="s">
        <v>609</v>
      </c>
      <c r="N655" s="11" t="s">
        <v>1549</v>
      </c>
      <c r="O655" s="11" t="s">
        <v>1550</v>
      </c>
      <c r="P655" s="11" t="s">
        <v>297</v>
      </c>
      <c r="R655" s="11" t="s">
        <v>1551</v>
      </c>
      <c r="T655" s="11" t="s">
        <v>1552</v>
      </c>
      <c r="U655" s="11" t="s">
        <v>330</v>
      </c>
      <c r="V655" s="11" t="s">
        <v>338</v>
      </c>
      <c r="Z655" s="11" t="s">
        <v>2</v>
      </c>
      <c r="AC655" s="11">
        <v>2</v>
      </c>
      <c r="AD655" s="11">
        <v>18</v>
      </c>
      <c r="AE655" s="11">
        <v>26</v>
      </c>
      <c r="AF655" s="11">
        <v>59</v>
      </c>
      <c r="AG655" s="11">
        <v>56</v>
      </c>
      <c r="BH655" s="11">
        <f t="shared" si="27"/>
        <v>161</v>
      </c>
      <c r="BI655" s="12">
        <v>57</v>
      </c>
      <c r="BJ655" s="12">
        <f t="shared" si="28"/>
        <v>9177</v>
      </c>
      <c r="BK655" s="12">
        <v>150</v>
      </c>
      <c r="BL655" s="12">
        <f t="shared" si="29"/>
        <v>24150</v>
      </c>
      <c r="BN655" s="13" t="s">
        <v>654</v>
      </c>
      <c r="BO655" s="11" t="s">
        <v>618</v>
      </c>
      <c r="BP655" s="11" t="s">
        <v>304</v>
      </c>
    </row>
    <row r="656" spans="1:68" x14ac:dyDescent="0.25">
      <c r="F656" t="s">
        <v>290</v>
      </c>
      <c r="G656" t="s">
        <v>290</v>
      </c>
      <c r="I656" t="s">
        <v>1548</v>
      </c>
      <c r="J656" t="s">
        <v>1421</v>
      </c>
      <c r="K656" t="s">
        <v>133</v>
      </c>
      <c r="L656" t="s">
        <v>608</v>
      </c>
      <c r="M656" t="s">
        <v>609</v>
      </c>
      <c r="N656" t="s">
        <v>1549</v>
      </c>
      <c r="O656" t="s">
        <v>1550</v>
      </c>
      <c r="P656" t="s">
        <v>297</v>
      </c>
      <c r="R656" t="s">
        <v>1551</v>
      </c>
      <c r="T656" t="s">
        <v>1552</v>
      </c>
      <c r="U656" t="s">
        <v>330</v>
      </c>
      <c r="V656" t="s">
        <v>338</v>
      </c>
      <c r="Z656" t="s">
        <v>2</v>
      </c>
      <c r="AC656" s="14">
        <v>0</v>
      </c>
      <c r="AD656" s="14">
        <v>0</v>
      </c>
      <c r="AE656" s="14">
        <v>0</v>
      </c>
      <c r="AF656" s="14">
        <v>0</v>
      </c>
      <c r="AG656" s="14">
        <v>0</v>
      </c>
      <c r="BH656">
        <f t="shared" si="27"/>
        <v>0</v>
      </c>
      <c r="BI656" s="5">
        <v>57</v>
      </c>
      <c r="BJ656" s="5">
        <f t="shared" si="28"/>
        <v>0</v>
      </c>
      <c r="BK656" s="5">
        <v>150</v>
      </c>
      <c r="BL656" s="5">
        <f t="shared" si="29"/>
        <v>0</v>
      </c>
      <c r="BN656" s="4" t="s">
        <v>654</v>
      </c>
      <c r="BO656" t="s">
        <v>618</v>
      </c>
      <c r="BP656" t="s">
        <v>305</v>
      </c>
    </row>
    <row r="657" spans="1:68" s="11" customFormat="1" ht="214.9" customHeight="1" x14ac:dyDescent="0.25">
      <c r="A657" t="s">
        <v>314</v>
      </c>
      <c r="B657"/>
      <c r="C657"/>
      <c r="D657"/>
      <c r="E657"/>
      <c r="F657" s="11" t="s">
        <v>290</v>
      </c>
      <c r="G657" s="11" t="s">
        <v>290</v>
      </c>
      <c r="I657" s="11" t="s">
        <v>1553</v>
      </c>
      <c r="J657" s="11" t="s">
        <v>1421</v>
      </c>
      <c r="K657" s="11" t="s">
        <v>133</v>
      </c>
      <c r="L657" s="11" t="s">
        <v>608</v>
      </c>
      <c r="M657" s="11" t="s">
        <v>609</v>
      </c>
      <c r="N657" s="11" t="s">
        <v>1549</v>
      </c>
      <c r="O657" s="11" t="s">
        <v>1550</v>
      </c>
      <c r="P657" s="11" t="s">
        <v>297</v>
      </c>
      <c r="R657" s="11" t="s">
        <v>652</v>
      </c>
      <c r="T657" s="11" t="s">
        <v>653</v>
      </c>
      <c r="U657" s="11" t="s">
        <v>330</v>
      </c>
      <c r="V657" s="11" t="s">
        <v>338</v>
      </c>
      <c r="Z657" s="11" t="s">
        <v>2</v>
      </c>
      <c r="AD657" s="11">
        <v>1</v>
      </c>
      <c r="AE657" s="11">
        <v>2</v>
      </c>
      <c r="AF657" s="11">
        <v>4</v>
      </c>
      <c r="AG657" s="11">
        <v>6</v>
      </c>
      <c r="BH657" s="11">
        <f t="shared" si="27"/>
        <v>13</v>
      </c>
      <c r="BI657" s="12">
        <v>57</v>
      </c>
      <c r="BJ657" s="12">
        <f t="shared" si="28"/>
        <v>741</v>
      </c>
      <c r="BK657" s="12">
        <v>150</v>
      </c>
      <c r="BL657" s="12">
        <f t="shared" si="29"/>
        <v>1950</v>
      </c>
      <c r="BN657" s="13" t="s">
        <v>654</v>
      </c>
      <c r="BO657" s="11" t="s">
        <v>618</v>
      </c>
      <c r="BP657" s="11" t="s">
        <v>304</v>
      </c>
    </row>
    <row r="658" spans="1:68" x14ac:dyDescent="0.25">
      <c r="F658" t="s">
        <v>290</v>
      </c>
      <c r="G658" t="s">
        <v>290</v>
      </c>
      <c r="I658" t="s">
        <v>1553</v>
      </c>
      <c r="J658" t="s">
        <v>1421</v>
      </c>
      <c r="K658" t="s">
        <v>133</v>
      </c>
      <c r="L658" t="s">
        <v>608</v>
      </c>
      <c r="M658" t="s">
        <v>609</v>
      </c>
      <c r="N658" t="s">
        <v>1549</v>
      </c>
      <c r="O658" t="s">
        <v>1550</v>
      </c>
      <c r="P658" t="s">
        <v>297</v>
      </c>
      <c r="R658" t="s">
        <v>652</v>
      </c>
      <c r="T658" t="s">
        <v>653</v>
      </c>
      <c r="U658" t="s">
        <v>330</v>
      </c>
      <c r="V658" t="s">
        <v>338</v>
      </c>
      <c r="Z658" t="s">
        <v>2</v>
      </c>
      <c r="AD658" s="14">
        <v>0</v>
      </c>
      <c r="AE658" s="14">
        <v>0</v>
      </c>
      <c r="AF658" s="14">
        <v>0</v>
      </c>
      <c r="AG658" s="14">
        <v>0</v>
      </c>
      <c r="BH658">
        <f t="shared" si="27"/>
        <v>0</v>
      </c>
      <c r="BI658" s="5">
        <v>57</v>
      </c>
      <c r="BJ658" s="5">
        <f t="shared" si="28"/>
        <v>0</v>
      </c>
      <c r="BK658" s="5">
        <v>150</v>
      </c>
      <c r="BL658" s="5">
        <f t="shared" si="29"/>
        <v>0</v>
      </c>
      <c r="BN658" s="4" t="s">
        <v>654</v>
      </c>
      <c r="BO658" t="s">
        <v>618</v>
      </c>
      <c r="BP658" t="s">
        <v>305</v>
      </c>
    </row>
    <row r="659" spans="1:68" s="11" customFormat="1" ht="214.9" customHeight="1" x14ac:dyDescent="0.25">
      <c r="A659" t="s">
        <v>289</v>
      </c>
      <c r="B659"/>
      <c r="C659"/>
      <c r="D659"/>
      <c r="E659"/>
      <c r="F659" s="11" t="s">
        <v>290</v>
      </c>
      <c r="G659" s="11" t="s">
        <v>290</v>
      </c>
      <c r="I659" s="11" t="s">
        <v>1554</v>
      </c>
      <c r="J659" s="11" t="s">
        <v>1421</v>
      </c>
      <c r="K659" s="11" t="s">
        <v>133</v>
      </c>
      <c r="L659" s="11" t="s">
        <v>608</v>
      </c>
      <c r="M659" s="11" t="s">
        <v>609</v>
      </c>
      <c r="N659" s="11" t="s">
        <v>1555</v>
      </c>
      <c r="O659" s="11" t="s">
        <v>1556</v>
      </c>
      <c r="P659" s="11" t="s">
        <v>297</v>
      </c>
      <c r="R659" s="11" t="s">
        <v>1551</v>
      </c>
      <c r="T659" s="11" t="s">
        <v>1552</v>
      </c>
      <c r="U659" s="11" t="s">
        <v>330</v>
      </c>
      <c r="V659" s="11" t="s">
        <v>338</v>
      </c>
      <c r="Z659" s="11" t="s">
        <v>2</v>
      </c>
      <c r="AC659" s="11">
        <v>3</v>
      </c>
      <c r="AD659" s="11">
        <v>2</v>
      </c>
      <c r="BH659" s="11">
        <f t="shared" si="27"/>
        <v>5</v>
      </c>
      <c r="BI659" s="12">
        <v>51</v>
      </c>
      <c r="BJ659" s="12">
        <f t="shared" si="28"/>
        <v>255</v>
      </c>
      <c r="BK659" s="12">
        <v>135</v>
      </c>
      <c r="BL659" s="12">
        <f t="shared" si="29"/>
        <v>675</v>
      </c>
      <c r="BN659" s="13" t="s">
        <v>1557</v>
      </c>
      <c r="BO659" s="11" t="s">
        <v>618</v>
      </c>
      <c r="BP659" s="11" t="s">
        <v>304</v>
      </c>
    </row>
    <row r="660" spans="1:68" x14ac:dyDescent="0.25">
      <c r="F660" t="s">
        <v>290</v>
      </c>
      <c r="G660" t="s">
        <v>290</v>
      </c>
      <c r="I660" t="s">
        <v>1554</v>
      </c>
      <c r="J660" t="s">
        <v>1421</v>
      </c>
      <c r="K660" t="s">
        <v>133</v>
      </c>
      <c r="L660" t="s">
        <v>608</v>
      </c>
      <c r="M660" t="s">
        <v>609</v>
      </c>
      <c r="N660" t="s">
        <v>1555</v>
      </c>
      <c r="O660" t="s">
        <v>1556</v>
      </c>
      <c r="P660" t="s">
        <v>297</v>
      </c>
      <c r="R660" t="s">
        <v>1551</v>
      </c>
      <c r="T660" t="s">
        <v>1552</v>
      </c>
      <c r="U660" t="s">
        <v>330</v>
      </c>
      <c r="V660" t="s">
        <v>338</v>
      </c>
      <c r="Z660" t="s">
        <v>2</v>
      </c>
      <c r="AC660" s="14">
        <v>0</v>
      </c>
      <c r="AD660" s="14">
        <v>0</v>
      </c>
      <c r="BH660">
        <f t="shared" si="27"/>
        <v>0</v>
      </c>
      <c r="BI660" s="5">
        <v>51</v>
      </c>
      <c r="BJ660" s="5">
        <f t="shared" si="28"/>
        <v>0</v>
      </c>
      <c r="BK660" s="5">
        <v>135</v>
      </c>
      <c r="BL660" s="5">
        <f t="shared" si="29"/>
        <v>0</v>
      </c>
      <c r="BN660" s="4" t="s">
        <v>1557</v>
      </c>
      <c r="BO660" t="s">
        <v>618</v>
      </c>
      <c r="BP660" t="s">
        <v>305</v>
      </c>
    </row>
    <row r="661" spans="1:68" s="11" customFormat="1" ht="214.9" customHeight="1" x14ac:dyDescent="0.25">
      <c r="A661" t="s">
        <v>289</v>
      </c>
      <c r="B661"/>
      <c r="C661"/>
      <c r="D661"/>
      <c r="E661"/>
      <c r="F661" s="11" t="s">
        <v>290</v>
      </c>
      <c r="G661" s="11" t="s">
        <v>290</v>
      </c>
      <c r="I661" s="11" t="s">
        <v>1558</v>
      </c>
      <c r="J661" s="11" t="s">
        <v>1421</v>
      </c>
      <c r="K661" s="11" t="s">
        <v>133</v>
      </c>
      <c r="L661" s="11" t="s">
        <v>608</v>
      </c>
      <c r="M661" s="11" t="s">
        <v>609</v>
      </c>
      <c r="N661" s="11" t="s">
        <v>1555</v>
      </c>
      <c r="O661" s="11" t="s">
        <v>1556</v>
      </c>
      <c r="P661" s="11" t="s">
        <v>297</v>
      </c>
      <c r="R661" s="11" t="s">
        <v>328</v>
      </c>
      <c r="T661" s="11" t="s">
        <v>329</v>
      </c>
      <c r="U661" s="11" t="s">
        <v>330</v>
      </c>
      <c r="V661" s="11" t="s">
        <v>338</v>
      </c>
      <c r="Z661" s="11" t="s">
        <v>2</v>
      </c>
      <c r="AC661" s="11">
        <v>1</v>
      </c>
      <c r="AD661" s="11">
        <v>3</v>
      </c>
      <c r="BH661" s="11">
        <f t="shared" si="27"/>
        <v>4</v>
      </c>
      <c r="BI661" s="12">
        <v>51</v>
      </c>
      <c r="BJ661" s="12">
        <f t="shared" si="28"/>
        <v>204</v>
      </c>
      <c r="BK661" s="12">
        <v>135</v>
      </c>
      <c r="BL661" s="12">
        <f t="shared" si="29"/>
        <v>540</v>
      </c>
      <c r="BN661" s="13" t="s">
        <v>1557</v>
      </c>
      <c r="BO661" s="11" t="s">
        <v>618</v>
      </c>
      <c r="BP661" s="11" t="s">
        <v>304</v>
      </c>
    </row>
    <row r="662" spans="1:68" x14ac:dyDescent="0.25">
      <c r="F662" t="s">
        <v>290</v>
      </c>
      <c r="G662" t="s">
        <v>290</v>
      </c>
      <c r="I662" t="s">
        <v>1558</v>
      </c>
      <c r="J662" t="s">
        <v>1421</v>
      </c>
      <c r="K662" t="s">
        <v>133</v>
      </c>
      <c r="L662" t="s">
        <v>608</v>
      </c>
      <c r="M662" t="s">
        <v>609</v>
      </c>
      <c r="N662" t="s">
        <v>1555</v>
      </c>
      <c r="O662" t="s">
        <v>1556</v>
      </c>
      <c r="P662" t="s">
        <v>297</v>
      </c>
      <c r="R662" t="s">
        <v>328</v>
      </c>
      <c r="T662" t="s">
        <v>329</v>
      </c>
      <c r="U662" t="s">
        <v>330</v>
      </c>
      <c r="V662" t="s">
        <v>338</v>
      </c>
      <c r="Z662" t="s">
        <v>2</v>
      </c>
      <c r="AC662" s="14">
        <v>0</v>
      </c>
      <c r="AD662" s="14">
        <v>0</v>
      </c>
      <c r="BH662">
        <f t="shared" si="27"/>
        <v>0</v>
      </c>
      <c r="BI662" s="5">
        <v>51</v>
      </c>
      <c r="BJ662" s="5">
        <f t="shared" si="28"/>
        <v>0</v>
      </c>
      <c r="BK662" s="5">
        <v>135</v>
      </c>
      <c r="BL662" s="5">
        <f t="shared" si="29"/>
        <v>0</v>
      </c>
      <c r="BN662" s="4" t="s">
        <v>1557</v>
      </c>
      <c r="BO662" t="s">
        <v>618</v>
      </c>
      <c r="BP662" t="s">
        <v>305</v>
      </c>
    </row>
    <row r="663" spans="1:68" s="11" customFormat="1" ht="214.9" customHeight="1" x14ac:dyDescent="0.25">
      <c r="A663" t="s">
        <v>314</v>
      </c>
      <c r="B663"/>
      <c r="C663"/>
      <c r="D663"/>
      <c r="E663"/>
      <c r="F663" s="11" t="s">
        <v>290</v>
      </c>
      <c r="G663" s="11" t="s">
        <v>290</v>
      </c>
      <c r="I663" s="11" t="s">
        <v>1559</v>
      </c>
      <c r="J663" s="11" t="s">
        <v>1421</v>
      </c>
      <c r="K663" s="11" t="s">
        <v>133</v>
      </c>
      <c r="L663" s="11" t="s">
        <v>608</v>
      </c>
      <c r="M663" s="11" t="s">
        <v>609</v>
      </c>
      <c r="N663" s="11" t="s">
        <v>1560</v>
      </c>
      <c r="O663" s="11" t="s">
        <v>1561</v>
      </c>
      <c r="P663" s="11" t="s">
        <v>297</v>
      </c>
      <c r="R663" s="11" t="s">
        <v>328</v>
      </c>
      <c r="T663" s="11" t="s">
        <v>329</v>
      </c>
      <c r="U663" s="11" t="s">
        <v>330</v>
      </c>
      <c r="V663" s="11" t="s">
        <v>301</v>
      </c>
      <c r="Z663" s="11" t="s">
        <v>2</v>
      </c>
      <c r="AD663" s="11">
        <v>4</v>
      </c>
      <c r="AF663" s="11">
        <v>2</v>
      </c>
      <c r="BH663" s="11">
        <f t="shared" si="27"/>
        <v>6</v>
      </c>
      <c r="BI663" s="12">
        <v>74</v>
      </c>
      <c r="BJ663" s="12">
        <f t="shared" si="28"/>
        <v>444</v>
      </c>
      <c r="BK663" s="12">
        <v>195</v>
      </c>
      <c r="BL663" s="12">
        <f t="shared" si="29"/>
        <v>1170</v>
      </c>
      <c r="BN663" s="13" t="s">
        <v>764</v>
      </c>
      <c r="BO663" s="11" t="s">
        <v>549</v>
      </c>
      <c r="BP663" s="11" t="s">
        <v>304</v>
      </c>
    </row>
    <row r="664" spans="1:68" x14ac:dyDescent="0.25">
      <c r="F664" t="s">
        <v>290</v>
      </c>
      <c r="G664" t="s">
        <v>290</v>
      </c>
      <c r="I664" t="s">
        <v>1559</v>
      </c>
      <c r="J664" t="s">
        <v>1421</v>
      </c>
      <c r="K664" t="s">
        <v>133</v>
      </c>
      <c r="L664" t="s">
        <v>608</v>
      </c>
      <c r="M664" t="s">
        <v>609</v>
      </c>
      <c r="N664" t="s">
        <v>1560</v>
      </c>
      <c r="O664" t="s">
        <v>1561</v>
      </c>
      <c r="P664" t="s">
        <v>297</v>
      </c>
      <c r="R664" t="s">
        <v>328</v>
      </c>
      <c r="T664" t="s">
        <v>329</v>
      </c>
      <c r="U664" t="s">
        <v>330</v>
      </c>
      <c r="V664" t="s">
        <v>301</v>
      </c>
      <c r="Z664" t="s">
        <v>2</v>
      </c>
      <c r="AD664" s="14">
        <v>0</v>
      </c>
      <c r="AF664" s="14">
        <v>0</v>
      </c>
      <c r="BH664">
        <f t="shared" si="27"/>
        <v>0</v>
      </c>
      <c r="BI664" s="5">
        <v>74</v>
      </c>
      <c r="BJ664" s="5">
        <f t="shared" si="28"/>
        <v>0</v>
      </c>
      <c r="BK664" s="5">
        <v>195</v>
      </c>
      <c r="BL664" s="5">
        <f t="shared" si="29"/>
        <v>0</v>
      </c>
      <c r="BN664" s="4" t="s">
        <v>764</v>
      </c>
      <c r="BO664" t="s">
        <v>549</v>
      </c>
      <c r="BP664" t="s">
        <v>305</v>
      </c>
    </row>
    <row r="665" spans="1:68" s="11" customFormat="1" ht="214.9" customHeight="1" x14ac:dyDescent="0.25">
      <c r="A665" t="s">
        <v>289</v>
      </c>
      <c r="B665"/>
      <c r="C665"/>
      <c r="D665"/>
      <c r="E665"/>
      <c r="F665" s="11" t="s">
        <v>290</v>
      </c>
      <c r="G665" s="11" t="s">
        <v>290</v>
      </c>
      <c r="I665" s="11" t="s">
        <v>1562</v>
      </c>
      <c r="J665" s="11" t="s">
        <v>441</v>
      </c>
      <c r="K665" s="11" t="s">
        <v>133</v>
      </c>
      <c r="L665" s="11" t="s">
        <v>714</v>
      </c>
      <c r="M665" s="11" t="s">
        <v>715</v>
      </c>
      <c r="N665" s="11" t="s">
        <v>1563</v>
      </c>
      <c r="O665" s="11" t="s">
        <v>1564</v>
      </c>
      <c r="P665" s="11" t="s">
        <v>297</v>
      </c>
      <c r="R665" s="11" t="s">
        <v>328</v>
      </c>
      <c r="T665" s="11" t="s">
        <v>329</v>
      </c>
      <c r="U665" s="11" t="s">
        <v>300</v>
      </c>
      <c r="V665" s="11" t="s">
        <v>301</v>
      </c>
      <c r="Z665" s="11" t="s">
        <v>2</v>
      </c>
      <c r="AE665" s="11">
        <v>1</v>
      </c>
      <c r="BH665" s="11">
        <f t="shared" ref="BH665:BH668" si="30">SUM(AA665:BG665)</f>
        <v>1</v>
      </c>
      <c r="BI665" s="12">
        <v>57</v>
      </c>
      <c r="BJ665" s="12">
        <f t="shared" ref="BJ665:BJ667" si="31">BI665*BH665</f>
        <v>57</v>
      </c>
      <c r="BK665" s="12">
        <v>150</v>
      </c>
      <c r="BL665" s="12">
        <f t="shared" ref="BL665:BL667" si="32">BK665*BH665</f>
        <v>150</v>
      </c>
      <c r="BN665" s="13" t="s">
        <v>1288</v>
      </c>
      <c r="BO665" s="11" t="s">
        <v>1565</v>
      </c>
      <c r="BP665" s="11" t="s">
        <v>304</v>
      </c>
    </row>
    <row r="666" spans="1:68" x14ac:dyDescent="0.25">
      <c r="F666" t="s">
        <v>290</v>
      </c>
      <c r="G666" t="s">
        <v>290</v>
      </c>
      <c r="I666" t="s">
        <v>1562</v>
      </c>
      <c r="J666" t="s">
        <v>441</v>
      </c>
      <c r="K666" t="s">
        <v>133</v>
      </c>
      <c r="L666" t="s">
        <v>714</v>
      </c>
      <c r="M666" t="s">
        <v>715</v>
      </c>
      <c r="N666" t="s">
        <v>1563</v>
      </c>
      <c r="O666" t="s">
        <v>1564</v>
      </c>
      <c r="P666" t="s">
        <v>297</v>
      </c>
      <c r="R666" t="s">
        <v>328</v>
      </c>
      <c r="T666" t="s">
        <v>329</v>
      </c>
      <c r="U666" t="s">
        <v>300</v>
      </c>
      <c r="V666" t="s">
        <v>301</v>
      </c>
      <c r="Z666" t="s">
        <v>2</v>
      </c>
      <c r="AE666" s="14">
        <v>0</v>
      </c>
      <c r="BH666">
        <f t="shared" si="30"/>
        <v>0</v>
      </c>
      <c r="BI666" s="5">
        <v>57</v>
      </c>
      <c r="BJ666" s="5">
        <f t="shared" si="31"/>
        <v>0</v>
      </c>
      <c r="BK666" s="5">
        <v>150</v>
      </c>
      <c r="BL666" s="5">
        <f t="shared" si="32"/>
        <v>0</v>
      </c>
      <c r="BN666" s="4" t="s">
        <v>1288</v>
      </c>
      <c r="BO666" t="s">
        <v>1565</v>
      </c>
      <c r="BP666" t="s">
        <v>305</v>
      </c>
    </row>
    <row r="667" spans="1:68" s="11" customFormat="1" ht="214.9" customHeight="1" x14ac:dyDescent="0.25">
      <c r="A667"/>
      <c r="B667"/>
      <c r="C667"/>
      <c r="D667"/>
      <c r="E667"/>
      <c r="F667" s="11" t="s">
        <v>290</v>
      </c>
      <c r="G667" s="11" t="s">
        <v>290</v>
      </c>
      <c r="I667" s="11" t="s">
        <v>1566</v>
      </c>
      <c r="J667" s="11" t="s">
        <v>1421</v>
      </c>
      <c r="K667" s="11" t="s">
        <v>133</v>
      </c>
      <c r="L667" s="11" t="s">
        <v>608</v>
      </c>
      <c r="M667" s="11" t="s">
        <v>774</v>
      </c>
      <c r="N667" s="11" t="s">
        <v>1567</v>
      </c>
      <c r="O667" s="11" t="s">
        <v>1568</v>
      </c>
      <c r="P667" s="11" t="s">
        <v>297</v>
      </c>
      <c r="R667" s="11" t="s">
        <v>328</v>
      </c>
      <c r="T667" s="11" t="s">
        <v>329</v>
      </c>
      <c r="U667" s="11" t="s">
        <v>311</v>
      </c>
      <c r="V667" s="11" t="s">
        <v>338</v>
      </c>
      <c r="Z667" s="11" t="s">
        <v>2</v>
      </c>
      <c r="AC667" s="11">
        <v>2</v>
      </c>
      <c r="AD667" s="11">
        <v>1</v>
      </c>
      <c r="AE667" s="11">
        <v>2</v>
      </c>
      <c r="AF667" s="11">
        <v>2</v>
      </c>
      <c r="AG667" s="11">
        <v>6</v>
      </c>
      <c r="BH667" s="11">
        <f t="shared" si="30"/>
        <v>13</v>
      </c>
      <c r="BI667" s="12">
        <v>28</v>
      </c>
      <c r="BJ667" s="12">
        <f t="shared" si="31"/>
        <v>364</v>
      </c>
      <c r="BK667" s="12">
        <v>75</v>
      </c>
      <c r="BL667" s="12">
        <f t="shared" si="32"/>
        <v>975</v>
      </c>
      <c r="BM667" s="11" t="s">
        <v>1569</v>
      </c>
      <c r="BN667" s="13" t="s">
        <v>624</v>
      </c>
      <c r="BO667" s="11" t="s">
        <v>1570</v>
      </c>
      <c r="BP667" s="11" t="s">
        <v>304</v>
      </c>
    </row>
    <row r="668" spans="1:68" x14ac:dyDescent="0.25">
      <c r="F668" t="s">
        <v>290</v>
      </c>
      <c r="G668" t="s">
        <v>290</v>
      </c>
      <c r="I668" t="s">
        <v>1566</v>
      </c>
      <c r="J668" t="s">
        <v>1421</v>
      </c>
      <c r="K668" t="s">
        <v>133</v>
      </c>
      <c r="L668" t="s">
        <v>608</v>
      </c>
      <c r="M668" t="s">
        <v>774</v>
      </c>
      <c r="N668" t="s">
        <v>1567</v>
      </c>
      <c r="O668" t="s">
        <v>1568</v>
      </c>
      <c r="P668" t="s">
        <v>297</v>
      </c>
      <c r="R668" t="s">
        <v>328</v>
      </c>
      <c r="T668" t="s">
        <v>329</v>
      </c>
      <c r="U668" t="s">
        <v>311</v>
      </c>
      <c r="V668" t="s">
        <v>338</v>
      </c>
      <c r="Z668" t="s">
        <v>2</v>
      </c>
      <c r="AC668" s="14">
        <v>0</v>
      </c>
      <c r="AD668" s="14">
        <v>0</v>
      </c>
      <c r="AE668" s="14">
        <v>0</v>
      </c>
      <c r="AF668" s="14">
        <v>0</v>
      </c>
      <c r="AG668" s="14">
        <v>0</v>
      </c>
      <c r="BH668">
        <f t="shared" si="30"/>
        <v>0</v>
      </c>
      <c r="BI668" s="5">
        <v>28</v>
      </c>
      <c r="BJ668" s="5">
        <f>BI668*BH668</f>
        <v>0</v>
      </c>
      <c r="BK668" s="5">
        <v>75</v>
      </c>
      <c r="BL668" s="5">
        <f>BK668*BH668</f>
        <v>0</v>
      </c>
      <c r="BM668" t="s">
        <v>1569</v>
      </c>
      <c r="BN668" s="4" t="s">
        <v>624</v>
      </c>
      <c r="BO668" t="s">
        <v>1570</v>
      </c>
      <c r="BP668" t="s">
        <v>305</v>
      </c>
    </row>
  </sheetData>
  <sheetProtection autoFilter="0" pivotTables="0"/>
  <autoFilter ref="F24:AY668"/>
  <dataValidations count="26">
    <dataValidation type="whole" showInputMessage="1" showErrorMessage="1" error="The value must be between 0 and 56" prompt="Insert a value between 0 and 56" sqref="AG656">
      <formula1>0</formula1>
      <formula2>56</formula2>
    </dataValidation>
    <dataValidation type="whole" showInputMessage="1" showErrorMessage="1" error="The value must be between 0 and 59" prompt="Insert a value between 0 and 59" sqref="AF656">
      <formula1>0</formula1>
      <formula2>59</formula2>
    </dataValidation>
    <dataValidation type="whole" showInputMessage="1" showErrorMessage="1" error="The value must be between 0 and 26" prompt="Insert a value between 0 and 26" sqref="AE656">
      <formula1>0</formula1>
      <formula2>26</formula2>
    </dataValidation>
    <dataValidation type="whole" showInputMessage="1" showErrorMessage="1" error="The value must be between 0 and 16" prompt="Insert a value between 0 and 16" sqref="AD554">
      <formula1>0</formula1>
      <formula2>16</formula2>
    </dataValidation>
    <dataValidation type="whole" showInputMessage="1" showErrorMessage="1" error="The value must be between 0 and 24" prompt="Insert a value between 0 and 24" sqref="AA538">
      <formula1>0</formula1>
      <formula2>24</formula2>
    </dataValidation>
    <dataValidation type="whole" showInputMessage="1" showErrorMessage="1" error="The value must be between 0 and 25" prompt="Insert a value between 0 and 25" sqref="AA534 AA560">
      <formula1>0</formula1>
      <formula2>25</formula2>
    </dataValidation>
    <dataValidation type="whole" showInputMessage="1" showErrorMessage="1" error="The value must be between 0 and 37" prompt="Insert a value between 0 and 37" sqref="AA532">
      <formula1>0</formula1>
      <formula2>37</formula2>
    </dataValidation>
    <dataValidation type="whole" showInputMessage="1" showErrorMessage="1" error="The value must be between 0 and 17" prompt="Insert a value between 0 and 17" sqref="AE352 AA518">
      <formula1>0</formula1>
      <formula2>17</formula2>
    </dataValidation>
    <dataValidation type="whole" showInputMessage="1" showErrorMessage="1" error="The value must be between 0 and 21" prompt="Insert a value between 0 and 21" sqref="AD352">
      <formula1>0</formula1>
      <formula2>21</formula2>
    </dataValidation>
    <dataValidation type="whole" showInputMessage="1" showErrorMessage="1" error="The value must be between 0 and 14" prompt="Insert a value between 0 and 14" sqref="AE258 AF352">
      <formula1>0</formula1>
      <formula2>14</formula2>
    </dataValidation>
    <dataValidation type="whole" showInputMessage="1" showErrorMessage="1" error="The value must be between 0 and 33" prompt="Insert a value between 0 and 33" sqref="AA226">
      <formula1>0</formula1>
      <formula2>33</formula2>
    </dataValidation>
    <dataValidation type="whole" showInputMessage="1" showErrorMessage="1" error="The value must be between 0 and 8" prompt="Insert a value between 0 and 8" sqref="AG186 AF620 AG606 AD248">
      <formula1>0</formula1>
      <formula2>8</formula2>
    </dataValidation>
    <dataValidation type="whole" showInputMessage="1" showErrorMessage="1" error="The value must be between 0 and 10" prompt="Insert a value between 0 and 10" sqref="AG114 AE512 AB246 AD238">
      <formula1>0</formula1>
      <formula2>10</formula2>
    </dataValidation>
    <dataValidation type="whole" showInputMessage="1" showErrorMessage="1" error="The value must be between 0 and 9" prompt="Insert a value between 0 and 9" sqref="AH110 AG620 AA546 AA526 AG214">
      <formula1>0</formula1>
      <formula2>9</formula2>
    </dataValidation>
    <dataValidation type="whole" showInputMessage="1" showErrorMessage="1" error="The value must be between 0 and 62" prompt="Insert a value between 0 and 62" sqref="AE102">
      <formula1>0</formula1>
      <formula2>62</formula2>
    </dataValidation>
    <dataValidation type="whole" showInputMessage="1" showErrorMessage="1" error="The value must be between 0 and 20" prompt="Insert a value between 0 and 20" sqref="AD102 AA568">
      <formula1>0</formula1>
      <formula2>20</formula2>
    </dataValidation>
    <dataValidation type="whole" showInputMessage="1" showErrorMessage="1" error="The value must be between 0 and 7" prompt="Insert a value between 0 and 7" sqref="AF66 AE618 AA548 AC404 AE128 AG100 AE68">
      <formula1>0</formula1>
      <formula2>7</formula2>
    </dataValidation>
    <dataValidation type="whole" showInputMessage="1" showErrorMessage="1" error="The value must be between 0 and 11" prompt="Insert a value between 0 and 11" sqref="AD56 AD286 AE124">
      <formula1>0</formula1>
      <formula2>11</formula2>
    </dataValidation>
    <dataValidation type="whole" showInputMessage="1" showErrorMessage="1" error="The value must be between 0 and 5" prompt="Insert a value between 0 and 5" sqref="AG34 AC630 AF614 AA542 AA540 AA520 AF460 AD438 AC408 AD388 AC332 AC304:AD304 AE286 AB248 AA230 AF218 AG176 AF104 AE66">
      <formula1>0</formula1>
      <formula2>5</formula2>
    </dataValidation>
    <dataValidation type="whole" showInputMessage="1" showErrorMessage="1" error="The value must be between 0 and 18" prompt="Insert a value between 0 and 18" sqref="AE34 AD656 AA562 AE464">
      <formula1>0</formula1>
      <formula2>18</formula2>
    </dataValidation>
    <dataValidation type="whole" showInputMessage="1" showErrorMessage="1" error="The value must be between 0 and 3" prompt="Insert a value between 0 and 3" sqref="AD32 AD662 AC660 AD646 AF642:AG642 AF612 AD612 AD610 AE606 AG600 AF588 AA576 AD572 AA544 AA522 AC506 AG504 AF500 AD500 AD498 AE476 AE468 AD444 AD420 AC410 AC406 AC398 AE376 AC374 AC366 AC364 AG358 AD342 AE308:AF308 AE304 AC284 AE268 AE256 AD218 AF210 AF204 AF196 AC194:AE194 AG188 AG178 AH132 AD132 AG130 AH124 AF72 AH60 AG58 AF56 AE40">
      <formula1>0</formula1>
      <formula2>3</formula2>
    </dataValidation>
    <dataValidation type="whole" showInputMessage="1" showErrorMessage="1" error="The value must be between 0 and 12" prompt="Insert a value between 0 and 12" sqref="AD30 AA530 AD246 AD244 AA242 AE104">
      <formula1>0</formula1>
      <formula2>12</formula2>
    </dataValidation>
    <dataValidation type="whole" showInputMessage="1" showErrorMessage="1" error="The value must be between 0 and 6" prompt="Insert a value between 0 and 6" sqref="AC30 AG668 AG658 AE620 AE614 AE482 AE478 AF466 AD464 AE420 AC336 AC286 AD280 AD236 AE208 AF176 AE58 AD36 AD34">
      <formula1>0</formula1>
      <formula2>6</formula2>
    </dataValidation>
    <dataValidation type="whole" showInputMessage="1" showErrorMessage="1" error="The value must be between 0 and 2" prompt="Insert a value between 0 and 2" sqref="AE28 AE668:AF668 AC668 AF664 AD660 AE658 AC656 AD652 AF640 AE628 AE622 AF618 AC618 AE612 AF606 AF602 AE598 AF582 AB578 AD556 AD552 AA528 AA524 AE508 AE506 AF504 AD492 AE484 AD468 AE462 AE458 AD450 AE426 AC416 AD392 AD386 AE380 AD378 AD376 AC362 AC360 AC354:AD354 AG350 AD350 AC348 AD340 AC326:AD326 AF318:AG318 AE302 AE300 AC298 AC294 AD288 AC282 AC278 AC276 AC262 AF212 AE206 AE204 AH198 AH184 AG180 AE174 AG172 AE168 AE146:AF146 AG142 AD124 AF120 AH106 AH98 AD96 AE86 AD68 AH64 AD44 AF40 AG36 AF34 AH32 AF32">
      <formula1>0</formula1>
      <formula2>2</formula2>
    </dataValidation>
    <dataValidation type="whole" showInputMessage="1" showErrorMessage="1" error="The value must be between 0 and 1" prompt="Insert a value between 0 and 1" sqref="AD28 AD668 AE666 AC662 AD658 AD654 AE652 AC650 AF648 AG644 AE642 AE640 AF638:AG638 AC636 AF634 AD630 AF626 AC624 AC616 AG612 AC610 AC608:AD608 AG604 AD604:AE604 AG602 AE602 AF596 AB594 AC592 AC590 AC588 AC586 AF584 AG582 AD582:AE582 AG580 AD574 AD570 AA566 AD558 AB554 AF514 AC510 AE504 AC504 AF502 AE500 AG496 AD494 AG492 AE490 AG488 AG486 AD478 AF474 AC472 AD470 AC468 AF462 AD458 AE456 AE454 AH452 AF452 AD448 AD446 AF442 AF440:AG440 AF436 AE434 AC432 AC430 AD428:AE428 AC426 AD424:AE424 AE422 AF420 AC420 AC418:AD418 AG414 AH412:AI412 AF412 AD402 AD400 AD398 AC396 AC394:AD394 AE390:AF390 AF384:AG384 AC384:AD384 AC382:AD382 AC378 AF376 AD372 AF370 AD370 AG368 AG364 AF356 AE354 AC350 AD348:AE348 AD346 AE344 AE338 AC334 AD330 AE328 AE326:AF326 AC324 AE322 AC322 AE320 AC316 AC314 AC312 AC310 AG308 AC308:AD308 AD306 AD298 AH296 AD294 AC292 AF290 AD290 AG276 AH274 AC274 AC272 AC270 AD268 AC266 AD264 AD260 AE254 AF252 AD250:AF250 AD240 AD234 AA232 AD228 AF224 AG222 AD220 AG216:AH216 AG212 AC202:AD202 AD200:AE200 AD192:AF192 AC190:AE190 AE182 AH176 AG174 AH172 AG170 AG166:AH166 AC166:AE166 AE164 AG162 AH158 AD156 AH154 AC154 AG152 AE144 AF140 AE138 AD136 AH134 AF132 AH130 AG126 AF122 AD122 AD118 AE116 AG112 AE108 AD100 AC94:AD94 AF92 AC90 AH88 AF84 AG82 AE80 AG78 AE76 AD74 AF70 AH58 AD58 AG54 AD52 AE50 AF48 AD42:AE42 AH38 AE32">
      <formula1>0</formula1>
      <formula2>1</formula2>
    </dataValidation>
    <dataValidation type="whole" showInputMessage="1" showErrorMessage="1" error="The value must be between 0 and 4" prompt="Insert a value between 0 and 4" sqref="AD26 AD664 AF658 AF632 AD618 AD614 AA564 AA550 AA536 AA516 AF482 AD482 AE480 AC450 AC444 AA406 AC400 AD282 AC280 AF206 AF170 AG160 AF150 AH148 AG110 AD104 AF100 AG66 AC62 AF58 AE56 AE46 AF42">
      <formula1>0</formula1>
      <formula2>4</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
  <sheetViews>
    <sheetView workbookViewId="0">
      <selection activeCell="AJ25" sqref="AJ25"/>
    </sheetView>
  </sheetViews>
  <sheetFormatPr defaultColWidth="8.7109375" defaultRowHeight="15" x14ac:dyDescent="0.25"/>
  <cols>
    <col min="3" max="3" width="19.7109375" bestFit="1" customWidth="1"/>
    <col min="4" max="11" width="19.28515625" bestFit="1" customWidth="1"/>
    <col min="12" max="12" width="16.7109375" bestFit="1" customWidth="1"/>
  </cols>
  <sheetData>
    <row r="3" spans="1:11" x14ac:dyDescent="0.25">
      <c r="D3" t="s">
        <v>283</v>
      </c>
      <c r="E3" t="s">
        <v>1571</v>
      </c>
    </row>
    <row r="4" spans="1:11" x14ac:dyDescent="0.25">
      <c r="D4" t="s">
        <v>304</v>
      </c>
      <c r="H4" t="s">
        <v>305</v>
      </c>
    </row>
    <row r="5" spans="1:11" x14ac:dyDescent="0.25">
      <c r="A5" t="s">
        <v>221</v>
      </c>
      <c r="B5" t="s">
        <v>225</v>
      </c>
      <c r="C5" t="s">
        <v>226</v>
      </c>
      <c r="D5" t="s">
        <v>1572</v>
      </c>
      <c r="E5" s="15" t="s">
        <v>1573</v>
      </c>
      <c r="F5" s="15" t="s">
        <v>1574</v>
      </c>
      <c r="G5" s="15" t="s">
        <v>1575</v>
      </c>
      <c r="H5" t="s">
        <v>1572</v>
      </c>
      <c r="I5" t="s">
        <v>1573</v>
      </c>
      <c r="J5" t="s">
        <v>1574</v>
      </c>
      <c r="K5" t="s">
        <v>1575</v>
      </c>
    </row>
    <row r="6" spans="1:11" x14ac:dyDescent="0.25">
      <c r="A6" t="s">
        <v>290</v>
      </c>
      <c r="D6" s="16">
        <v>1754</v>
      </c>
      <c r="E6" s="15">
        <v>322892</v>
      </c>
      <c r="F6" s="15">
        <v>850954</v>
      </c>
      <c r="G6" s="15">
        <v>226024.40000000002</v>
      </c>
      <c r="H6" s="16">
        <v>0</v>
      </c>
      <c r="I6" s="17">
        <v>0</v>
      </c>
      <c r="J6" s="17">
        <v>0</v>
      </c>
      <c r="K6" s="17">
        <v>0</v>
      </c>
    </row>
    <row r="7" spans="1:11" x14ac:dyDescent="0.25">
      <c r="B7" t="s">
        <v>292</v>
      </c>
      <c r="D7" s="16">
        <v>531</v>
      </c>
      <c r="E7" s="15">
        <v>124001</v>
      </c>
      <c r="F7" s="15">
        <v>327981</v>
      </c>
      <c r="G7" s="15">
        <v>86800.7</v>
      </c>
      <c r="H7" s="16">
        <v>0</v>
      </c>
      <c r="I7" s="17">
        <v>0</v>
      </c>
      <c r="J7" s="17">
        <v>0</v>
      </c>
      <c r="K7" s="17">
        <v>0</v>
      </c>
    </row>
    <row r="8" spans="1:11" x14ac:dyDescent="0.25">
      <c r="C8" t="s">
        <v>133</v>
      </c>
      <c r="D8" s="16">
        <v>499</v>
      </c>
      <c r="E8" s="15">
        <v>122771</v>
      </c>
      <c r="F8" s="15">
        <v>324771</v>
      </c>
      <c r="G8" s="15">
        <v>85939.7</v>
      </c>
      <c r="H8" s="16">
        <v>0</v>
      </c>
      <c r="I8" s="17">
        <v>0</v>
      </c>
      <c r="J8" s="17">
        <v>0</v>
      </c>
      <c r="K8" s="17">
        <v>0</v>
      </c>
    </row>
    <row r="9" spans="1:11" x14ac:dyDescent="0.25">
      <c r="C9" t="s">
        <v>792</v>
      </c>
      <c r="D9" s="16">
        <v>32</v>
      </c>
      <c r="E9" s="15">
        <v>1230</v>
      </c>
      <c r="F9" s="15">
        <v>3210</v>
      </c>
      <c r="G9" s="15">
        <v>861</v>
      </c>
      <c r="H9" s="16">
        <v>0</v>
      </c>
      <c r="I9" s="17">
        <v>0</v>
      </c>
      <c r="J9" s="17">
        <v>0</v>
      </c>
      <c r="K9" s="17">
        <v>0</v>
      </c>
    </row>
    <row r="10" spans="1:11" x14ac:dyDescent="0.25">
      <c r="B10" t="s">
        <v>441</v>
      </c>
      <c r="D10" s="16">
        <v>235</v>
      </c>
      <c r="E10" s="15">
        <v>16352</v>
      </c>
      <c r="F10" s="15">
        <v>43180</v>
      </c>
      <c r="G10" s="15">
        <v>11446.399999999998</v>
      </c>
      <c r="H10" s="16">
        <v>0</v>
      </c>
      <c r="I10" s="17">
        <v>0</v>
      </c>
      <c r="J10" s="17">
        <v>0</v>
      </c>
      <c r="K10" s="17">
        <v>0</v>
      </c>
    </row>
    <row r="11" spans="1:11" x14ac:dyDescent="0.25">
      <c r="C11" t="s">
        <v>133</v>
      </c>
      <c r="D11" s="16">
        <v>33</v>
      </c>
      <c r="E11" s="15">
        <v>3786</v>
      </c>
      <c r="F11" s="15">
        <v>10025</v>
      </c>
      <c r="G11" s="15">
        <v>2650.2</v>
      </c>
      <c r="H11" s="16">
        <v>0</v>
      </c>
      <c r="I11" s="17">
        <v>0</v>
      </c>
      <c r="J11" s="17">
        <v>0</v>
      </c>
      <c r="K11" s="17">
        <v>0</v>
      </c>
    </row>
    <row r="12" spans="1:11" x14ac:dyDescent="0.25">
      <c r="C12" t="s">
        <v>792</v>
      </c>
      <c r="D12" s="16">
        <v>202</v>
      </c>
      <c r="E12" s="15">
        <v>12566</v>
      </c>
      <c r="F12" s="15">
        <v>33155</v>
      </c>
      <c r="G12" s="15">
        <v>8796.1999999999989</v>
      </c>
      <c r="H12" s="16">
        <v>0</v>
      </c>
      <c r="I12" s="17">
        <v>0</v>
      </c>
      <c r="J12" s="17">
        <v>0</v>
      </c>
      <c r="K12" s="17">
        <v>0</v>
      </c>
    </row>
    <row r="13" spans="1:11" x14ac:dyDescent="0.25">
      <c r="B13" t="s">
        <v>761</v>
      </c>
      <c r="D13" s="16">
        <v>661</v>
      </c>
      <c r="E13" s="15">
        <v>150348.5</v>
      </c>
      <c r="F13" s="15">
        <v>394873</v>
      </c>
      <c r="G13" s="15">
        <v>105243.95000000004</v>
      </c>
      <c r="H13" s="16">
        <v>0</v>
      </c>
      <c r="I13" s="17">
        <v>0</v>
      </c>
      <c r="J13" s="17">
        <v>0</v>
      </c>
      <c r="K13" s="17">
        <v>0</v>
      </c>
    </row>
    <row r="14" spans="1:11" x14ac:dyDescent="0.25">
      <c r="C14" t="s">
        <v>133</v>
      </c>
      <c r="D14" s="16">
        <v>506</v>
      </c>
      <c r="E14" s="15">
        <v>142241.5</v>
      </c>
      <c r="F14" s="15">
        <v>373353</v>
      </c>
      <c r="G14" s="15">
        <v>99569.050000000047</v>
      </c>
      <c r="H14" s="16">
        <v>0</v>
      </c>
      <c r="I14" s="17">
        <v>0</v>
      </c>
      <c r="J14" s="17">
        <v>0</v>
      </c>
      <c r="K14" s="17">
        <v>0</v>
      </c>
    </row>
    <row r="15" spans="1:11" x14ac:dyDescent="0.25">
      <c r="C15" t="s">
        <v>792</v>
      </c>
      <c r="D15" s="16">
        <v>155</v>
      </c>
      <c r="E15" s="15">
        <v>8107</v>
      </c>
      <c r="F15" s="15">
        <v>21520</v>
      </c>
      <c r="G15" s="15">
        <v>5674.9000000000005</v>
      </c>
      <c r="H15" s="16">
        <v>0</v>
      </c>
      <c r="I15" s="17">
        <v>0</v>
      </c>
      <c r="J15" s="17">
        <v>0</v>
      </c>
      <c r="K15" s="17">
        <v>0</v>
      </c>
    </row>
    <row r="16" spans="1:11" x14ac:dyDescent="0.25">
      <c r="B16" t="s">
        <v>1421</v>
      </c>
      <c r="D16" s="16">
        <v>327</v>
      </c>
      <c r="E16" s="15">
        <v>32190.5</v>
      </c>
      <c r="F16" s="15">
        <v>84920</v>
      </c>
      <c r="G16" s="15">
        <v>22533.35</v>
      </c>
      <c r="H16" s="16">
        <v>0</v>
      </c>
      <c r="I16" s="17">
        <v>0</v>
      </c>
      <c r="J16" s="17">
        <v>0</v>
      </c>
      <c r="K16" s="17">
        <v>0</v>
      </c>
    </row>
    <row r="17" spans="1:11" x14ac:dyDescent="0.25">
      <c r="C17" t="s">
        <v>133</v>
      </c>
      <c r="D17" s="16">
        <v>324</v>
      </c>
      <c r="E17" s="15">
        <v>32040.5</v>
      </c>
      <c r="F17" s="15">
        <v>84620</v>
      </c>
      <c r="G17" s="15">
        <v>22428.35</v>
      </c>
      <c r="H17" s="16">
        <v>0</v>
      </c>
      <c r="I17" s="17">
        <v>0</v>
      </c>
      <c r="J17" s="17">
        <v>0</v>
      </c>
      <c r="K17" s="17">
        <v>0</v>
      </c>
    </row>
    <row r="18" spans="1:11" x14ac:dyDescent="0.25">
      <c r="C18" t="s">
        <v>792</v>
      </c>
      <c r="D18" s="16">
        <v>3</v>
      </c>
      <c r="E18" s="15">
        <v>150</v>
      </c>
      <c r="F18" s="15">
        <v>300</v>
      </c>
      <c r="G18" s="15">
        <v>105</v>
      </c>
      <c r="H18" s="16">
        <v>0</v>
      </c>
      <c r="I18" s="17">
        <v>0</v>
      </c>
      <c r="J18" s="17">
        <v>0</v>
      </c>
      <c r="K18" s="17">
        <v>0</v>
      </c>
    </row>
    <row r="19" spans="1:11" x14ac:dyDescent="0.25">
      <c r="A19" t="s">
        <v>1576</v>
      </c>
      <c r="D19" s="16">
        <v>1754</v>
      </c>
      <c r="E19" s="15">
        <v>322892</v>
      </c>
      <c r="F19" s="15">
        <v>850954</v>
      </c>
      <c r="G19" s="15">
        <v>226024.40000000002</v>
      </c>
      <c r="H19" s="16">
        <v>0</v>
      </c>
      <c r="I19" s="17">
        <v>0</v>
      </c>
      <c r="J19" s="17">
        <v>0</v>
      </c>
      <c r="K19" s="1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Offer w  pic</vt:lpstr>
      <vt:lpstr>Pivot</vt:lpstr>
      <vt:lpstr>qtyconf1</vt:lpstr>
      <vt:lpstr>qtyconf2</vt:lpstr>
      <vt:lpstr>qtyprof1</vt:lpstr>
      <vt:lpstr>qtyprof2</vt:lpstr>
      <vt:lpstr>rtlconf1</vt:lpstr>
      <vt:lpstr>rtlconf2</vt:lpstr>
      <vt:lpstr>rtlprof1</vt:lpstr>
      <vt:lpstr>rtlprof2</vt:lpstr>
      <vt:lpstr>whsconf1</vt:lpstr>
      <vt:lpstr>whsconf2</vt:lpstr>
      <vt:lpstr>whsprof1</vt:lpstr>
      <vt:lpstr>whsprof2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2026-03-21T15:26:01Z</dcterms:created>
  <dcterms:modified xsi:type="dcterms:W3CDTF">2026-03-25T12:04:32Z</dcterms:modified>
</cp:coreProperties>
</file>